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veriteorg-my.sharepoint.com/personal/wyao_verite_org/Documents/My Documents/Grant/DRL2019/Tool Development/New Tools/Final Toolkit and Manual released/OneDrive_1_4-2-2024/"/>
    </mc:Choice>
  </mc:AlternateContent>
  <xr:revisionPtr revIDLastSave="32" documentId="13_ncr:1_{15122A27-F2FF-4C41-8D69-B7DE9B965713}" xr6:coauthVersionLast="47" xr6:coauthVersionMax="47" xr10:uidLastSave="{FE743E64-349C-4E91-8750-34B1EC38A90C}"/>
  <bookViews>
    <workbookView xWindow="-108" yWindow="-108" windowWidth="23256" windowHeight="12576" activeTab="2" xr2:uid="{00000000-000D-0000-FFFF-FFFF00000000}"/>
  </bookViews>
  <sheets>
    <sheet name="Instructions" sheetId="1" r:id="rId1"/>
    <sheet name="Executive Summary" sheetId="16" r:id="rId2"/>
    <sheet name="Facility Info" sheetId="10" r:id="rId3"/>
    <sheet name="Freedom of Association" sheetId="3" r:id="rId4"/>
    <sheet name="Collective Bargaining" sheetId="4" r:id="rId5"/>
    <sheet name="Union Effectiveness" sheetId="15" r:id="rId6"/>
    <sheet name="Comm, Feedback and Training" sheetId="13" r:id="rId7"/>
    <sheet name="Grievance Mechanism" sheetId="14" r:id="rId8"/>
    <sheet name="Worker Participation" sheetId="6" r:id="rId9"/>
  </sheets>
  <externalReferences>
    <externalReference r:id="rId10"/>
  </externalReferences>
  <definedNames>
    <definedName name="CR360_QS_42896425_809868" localSheetId="7">#REF!</definedName>
    <definedName name="CR360_QS_42896425_809868" localSheetId="5">#REF!</definedName>
    <definedName name="CR360_QS_42896425_809868">#REF!</definedName>
    <definedName name="CR360_QS_42896425_809869" localSheetId="7">#REF!</definedName>
    <definedName name="CR360_QS_42896425_809869" localSheetId="5">#REF!</definedName>
    <definedName name="CR360_QS_42896425_809869">#REF!</definedName>
    <definedName name="CR360_QS_42896425_809875" localSheetId="7">#REF!</definedName>
    <definedName name="CR360_QS_42896425_809875" localSheetId="5">#REF!</definedName>
    <definedName name="CR360_QS_42896425_809875">#REF!</definedName>
    <definedName name="CR360_QS_42896425_809876">#REF!</definedName>
    <definedName name="CR360_QS_42896425_809877">#REF!</definedName>
    <definedName name="CR360_QS_42896425_809878">#REF!</definedName>
    <definedName name="CR360_QS_42896425_809879">#REF!</definedName>
    <definedName name="CR360_QS_42896425_809883">#REF!</definedName>
    <definedName name="CR360_QS_42896425_809884">#REF!</definedName>
    <definedName name="CR360_QS_42896425_809886">#REF!</definedName>
    <definedName name="CR360_QS_42896425_809983_Other">'[1]Communication &amp; Worker Feedback'!#REF!</definedName>
    <definedName name="CR360_QS_42896425_810041">#REF!</definedName>
    <definedName name="CR360_QS_42896425_810042">#REF!</definedName>
    <definedName name="CR360_QS_42896425_810044">#REF!</definedName>
    <definedName name="CR360_QS_42896425_810045">#REF!</definedName>
    <definedName name="CR360_QS_42896425_810047">#REF!</definedName>
    <definedName name="CR360_QS_42896425_810048">#REF!</definedName>
    <definedName name="CR360_QS_42896425_810059">#REF!</definedName>
    <definedName name="CR360_QS_42896425_810060">#REF!</definedName>
    <definedName name="CR360_QS_42896425_810061">#REF!</definedName>
    <definedName name="CR360_QS_42896425_810065">#REF!</definedName>
    <definedName name="CR360_QS_42896425_810066">#REF!</definedName>
    <definedName name="CR360_QS_42896425_810067">#REF!</definedName>
    <definedName name="CR360_QS_42896425_810069">#REF!</definedName>
    <definedName name="CR360_QS_42896425_810070">#REF!</definedName>
    <definedName name="CR360_QS_42896425_810074">#REF!</definedName>
    <definedName name="CR360_QS_42896425_810076">#REF!</definedName>
    <definedName name="CR360_QS_42896425_810077">#REF!</definedName>
    <definedName name="CR360_QS_42896425_810078">#REF!</definedName>
    <definedName name="CR360_QS_42896425_810080">#REF!</definedName>
    <definedName name="CR360_QS_42896425_810081">#REF!</definedName>
    <definedName name="CR360_QS_42896425_810082">#REF!</definedName>
    <definedName name="CR360_QS_42896425_810085">#REF!</definedName>
    <definedName name="CR360_QS_42896425_810086">#REF!</definedName>
    <definedName name="CR360_QS_42896425_810087">#REF!</definedName>
    <definedName name="CR360_QS_42896425_810088">#REF!</definedName>
    <definedName name="CR360_QS_42896425_810089">#REF!</definedName>
    <definedName name="CR360_QS_42896425_810090">#REF!</definedName>
    <definedName name="CR360_QS_42896425_810091">#REF!</definedName>
    <definedName name="CR360_QS_42896425_810092">#REF!</definedName>
    <definedName name="CR360_QS_42896425_810093">#REF!</definedName>
    <definedName name="CR360_QS_42896425_810094">#REF!</definedName>
    <definedName name="CR360_QS_42896425_810095">#REF!</definedName>
    <definedName name="CR360_QS_42896425_810096">#REF!</definedName>
    <definedName name="CR360_QS_42896425_810098">#REF!</definedName>
    <definedName name="CR360_QS_42896425_810099">#REF!</definedName>
    <definedName name="CR360_QS_42896425_810104">#REF!</definedName>
    <definedName name="CR360_QS_42896425_810106">#REF!</definedName>
    <definedName name="CR360_QS_42896425_810107">#REF!</definedName>
    <definedName name="CR360_QS_42896425_810110">#REF!</definedName>
    <definedName name="CR360_QS_42896425_810116">#REF!</definedName>
    <definedName name="CR360_QS_42896425_810124">#REF!</definedName>
    <definedName name="CR360_QS_42896425_816873">#REF!</definedName>
    <definedName name="CR360_QS_42896425_816875">#REF!</definedName>
    <definedName name="CR360_QS_42896425_817820">#REF!</definedName>
    <definedName name="CR360_QS_42896425_817821">#REF!</definedName>
    <definedName name="CR360_QS_42896425_817822">#REF!</definedName>
    <definedName name="CR360_QS_42896425_817823">#REF!</definedName>
    <definedName name="CR360_QS_42896425_817824">#REF!</definedName>
    <definedName name="CR360_QS_42896425_817825">#REF!</definedName>
    <definedName name="CR360_QS_42896425_817826">#REF!</definedName>
    <definedName name="CR360_QS_42896425_817827">#REF!</definedName>
    <definedName name="CR360_QS_42896425_817829">#REF!</definedName>
    <definedName name="CR360_QS_42896425_817830">#REF!</definedName>
    <definedName name="CR360_QS_42896425_817831">#REF!</definedName>
    <definedName name="CR360_QS_42896425_817832">#REF!</definedName>
    <definedName name="CR360_QS_42896425_817833">#REF!</definedName>
    <definedName name="CR360_QS_42896425_817834">#REF!</definedName>
    <definedName name="CR360_QS_42896425_817836">#REF!</definedName>
    <definedName name="CR360_QS_42896425_817837">#REF!</definedName>
    <definedName name="CR360_QS_42896425_817838">#REF!</definedName>
    <definedName name="CR360_QS_42896425_817858">#REF!</definedName>
    <definedName name="CR360_QS_42896425_820212">#REF!</definedName>
    <definedName name="CR360_QS_42896425_820213">#REF!</definedName>
    <definedName name="CR360_QS_42896425_820214">#REF!</definedName>
    <definedName name="CR360_QS_42896425_820215">#REF!</definedName>
    <definedName name="CR360_QS_42896425_820216">#REF!</definedName>
    <definedName name="CR360_QS_42896425_820217">#REF!</definedName>
    <definedName name="CR360_QS_42896425_820218">#REF!</definedName>
    <definedName name="CR360_QS_42896425_820219">#REF!</definedName>
    <definedName name="CR360_QS_42896425_820220">#REF!</definedName>
    <definedName name="CR360_QS_42896425_820221">#REF!</definedName>
    <definedName name="CR360_QS_42896425_820222">#REF!</definedName>
    <definedName name="CR360_QS_42896425_820223">#REF!</definedName>
    <definedName name="CR360_QS_42896425_820224">#REF!</definedName>
    <definedName name="CR360_QS_42896425_820225">#REF!</definedName>
    <definedName name="CR360_QS_42896425_820226">#REF!</definedName>
    <definedName name="CR360_QS_42896425_820227">#REF!</definedName>
    <definedName name="CR360_QS_42896425_820228">#REF!</definedName>
    <definedName name="CR360_QS_42896425_820229">#REF!</definedName>
    <definedName name="CR360_QS_42896425_820230">#REF!</definedName>
    <definedName name="CR360_QS_42896425_820231">#REF!</definedName>
    <definedName name="CR360_QS_42896425_820232">#REF!</definedName>
    <definedName name="CR360_QS_42896425_820233">#REF!</definedName>
    <definedName name="CR360_QS_42896425_820234">#REF!</definedName>
    <definedName name="CR360_QS_42896425_820235">#REF!</definedName>
    <definedName name="CR360_QS_42896425_820236">#REF!</definedName>
    <definedName name="CR360_QS_42896425_820237">#REF!</definedName>
    <definedName name="CR360_QS_42896425_820238">#REF!</definedName>
    <definedName name="CR360_QS_42896425_820239">#REF!</definedName>
    <definedName name="CR360_QS_42896425_820240">#REF!</definedName>
    <definedName name="CR360_QS_42896425_820242">#REF!</definedName>
    <definedName name="CR360_QS_42896425_820243">#REF!</definedName>
    <definedName name="CR360_QS_42896425_820251">#REF!</definedName>
    <definedName name="CR360_QS_42896425_820252">#REF!</definedName>
    <definedName name="CR360_QS_42896425_820253">#REF!</definedName>
    <definedName name="CR360_QS_42896425_820254">#REF!</definedName>
    <definedName name="CR360_QS_42896425_820255">#REF!</definedName>
    <definedName name="CR360_QS_42896425_854958">#REF!</definedName>
    <definedName name="CR360_QS_42896425_854961">#REF!</definedName>
    <definedName name="Sheets">#REF!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5" l="1"/>
  <c r="D23" i="15"/>
  <c r="D24" i="15"/>
  <c r="D25" i="15"/>
  <c r="D26" i="15"/>
  <c r="F29" i="3"/>
  <c r="E29" i="3"/>
  <c r="D29" i="3"/>
  <c r="F28" i="6"/>
  <c r="E28" i="6"/>
  <c r="D28" i="6"/>
  <c r="F27" i="6"/>
  <c r="E27" i="6"/>
  <c r="D27" i="6"/>
  <c r="F26" i="6"/>
  <c r="E26" i="6"/>
  <c r="D26" i="6"/>
  <c r="F25" i="6"/>
  <c r="E25" i="6"/>
  <c r="D25" i="6"/>
  <c r="F24" i="6"/>
  <c r="E24" i="6"/>
  <c r="D24" i="6"/>
  <c r="F37" i="14"/>
  <c r="E37" i="14"/>
  <c r="D37" i="14"/>
  <c r="F36" i="14"/>
  <c r="E36" i="14"/>
  <c r="D36" i="14"/>
  <c r="F35" i="14"/>
  <c r="E35" i="14"/>
  <c r="D35" i="14"/>
  <c r="F34" i="14"/>
  <c r="E34" i="14"/>
  <c r="D34" i="14"/>
  <c r="F33" i="14"/>
  <c r="E33" i="14"/>
  <c r="D33" i="14"/>
  <c r="F32" i="13"/>
  <c r="E32" i="13"/>
  <c r="D32" i="13"/>
  <c r="F31" i="13"/>
  <c r="E31" i="13"/>
  <c r="D31" i="13"/>
  <c r="F30" i="13"/>
  <c r="E30" i="13"/>
  <c r="D30" i="13"/>
  <c r="F29" i="13"/>
  <c r="E29" i="13"/>
  <c r="D29" i="13"/>
  <c r="F28" i="13"/>
  <c r="E28" i="13"/>
  <c r="D28" i="13"/>
  <c r="F26" i="15"/>
  <c r="E26" i="15"/>
  <c r="F25" i="15"/>
  <c r="E25" i="15"/>
  <c r="F24" i="15"/>
  <c r="E24" i="15"/>
  <c r="F23" i="15"/>
  <c r="E23" i="15"/>
  <c r="F22" i="15"/>
  <c r="E22" i="15"/>
  <c r="F24" i="4"/>
  <c r="E24" i="4"/>
  <c r="D24" i="4"/>
  <c r="F23" i="4"/>
  <c r="E23" i="4"/>
  <c r="D23" i="4"/>
  <c r="F22" i="4"/>
  <c r="E22" i="4"/>
  <c r="D22" i="4"/>
  <c r="F21" i="4"/>
  <c r="E21" i="4"/>
  <c r="D21" i="4"/>
  <c r="F20" i="4"/>
  <c r="E20" i="4"/>
  <c r="D20" i="4"/>
  <c r="F32" i="3"/>
  <c r="E32" i="3"/>
  <c r="D32" i="3"/>
  <c r="F31" i="3"/>
  <c r="E31" i="3"/>
  <c r="D31" i="3"/>
  <c r="F30" i="3"/>
  <c r="E30" i="3"/>
  <c r="D30" i="3"/>
  <c r="F28" i="3"/>
  <c r="E28" i="3"/>
  <c r="D2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WJ Yao</author>
  </authors>
  <commentList>
    <comment ref="B81" authorId="0" shapeId="0" xr:uid="{00000000-0006-0000-0100-000001000000}">
      <text>
        <r>
          <rPr>
            <b/>
            <sz val="10"/>
            <color rgb="FF000000"/>
            <rFont val="Tahoma"/>
            <family val="2"/>
          </rPr>
          <t>WJ Yao:</t>
        </r>
        <r>
          <rPr>
            <sz val="10"/>
            <color rgb="FF000000"/>
            <rFont val="Tahoma"/>
            <family val="2"/>
          </rPr>
          <t xml:space="preserve">
</t>
        </r>
        <r>
          <rPr>
            <sz val="10"/>
            <color rgb="FF000000"/>
            <rFont val="Segoe UI"/>
            <family val="2"/>
            <scheme val="minor"/>
          </rPr>
          <t xml:space="preserve">Only numerical answers accepted. Do not enter text. 只接受数字，请不要输入文本。
</t>
        </r>
      </text>
    </comment>
    <comment ref="D82" authorId="0" shapeId="0" xr:uid="{00000000-0006-0000-0100-000002000000}">
      <text>
        <r>
          <rPr>
            <b/>
            <sz val="10"/>
            <color rgb="FF000000"/>
            <rFont val="Tahoma"/>
            <family val="2"/>
          </rPr>
          <t>WJ Yao:</t>
        </r>
        <r>
          <rPr>
            <sz val="10"/>
            <color rgb="FF000000"/>
            <rFont val="Tahoma"/>
            <family val="2"/>
          </rPr>
          <t xml:space="preserve">
</t>
        </r>
        <r>
          <rPr>
            <sz val="10"/>
            <color rgb="FF000000"/>
            <rFont val="Calibri"/>
            <family val="2"/>
          </rPr>
          <t xml:space="preserve">Regular workers are workers who have a regular employment contract with the factory as per law and do not fall under any of the special worker categories below. 正式工指依据法律规定和工厂签订了正常的雇佣合同的员工，不包括任何特殊类型的员工。
</t>
        </r>
      </text>
    </comment>
    <comment ref="A92" authorId="0" shapeId="0" xr:uid="{00000000-0006-0000-0100-000003000000}">
      <text>
        <r>
          <rPr>
            <b/>
            <sz val="10"/>
            <color rgb="FF000000"/>
            <rFont val="Tahoma"/>
            <family val="2"/>
          </rPr>
          <t>WJ Yao:</t>
        </r>
        <r>
          <rPr>
            <sz val="10"/>
            <color rgb="FF000000"/>
            <rFont val="Tahoma"/>
            <family val="2"/>
          </rPr>
          <t xml:space="preserve">
</t>
        </r>
        <r>
          <rPr>
            <sz val="10"/>
            <color rgb="FF000000"/>
            <rFont val="Calibri"/>
            <family val="2"/>
          </rPr>
          <t xml:space="preserve">Only numerical answers accepted. Do not enter text. </t>
        </r>
        <r>
          <rPr>
            <sz val="10"/>
            <color rgb="FF000000"/>
            <rFont val="Calibri"/>
            <family val="2"/>
          </rPr>
          <t>只接受数字，请不要输入文本。</t>
        </r>
        <r>
          <rPr>
            <sz val="10"/>
            <color rgb="FF000000"/>
            <rFont val="Calibri"/>
            <family val="2"/>
          </rPr>
          <t xml:space="preserve">
</t>
        </r>
      </text>
    </comment>
    <comment ref="A93" authorId="0" shapeId="0" xr:uid="{00000000-0006-0000-0100-000004000000}">
      <text>
        <r>
          <rPr>
            <b/>
            <sz val="10"/>
            <color rgb="FF000000"/>
            <rFont val="Tahoma"/>
            <family val="2"/>
          </rPr>
          <t>WJ Yao:</t>
        </r>
        <r>
          <rPr>
            <sz val="10"/>
            <color rgb="FF000000"/>
            <rFont val="Tahoma"/>
            <family val="2"/>
          </rPr>
          <t xml:space="preserve">
</t>
        </r>
        <r>
          <rPr>
            <sz val="10"/>
            <color rgb="FF000000"/>
            <rFont val="Segoe UI"/>
            <family val="2"/>
            <scheme val="minor"/>
          </rPr>
          <t xml:space="preserve">1.Please provide employment duration in years. For example, if the average duration is 22 months, please report as 22/12=1.83 years.
请提供员工在职年限，以年为单位。例如：如果平均在职时间为22个月，请换算为22/12=1.83 年。
2.Only numerical answers accepted. Do not enter text. 只接受数字，请不要输入文本。
</t>
        </r>
      </text>
    </comment>
    <comment ref="B96" authorId="0" shapeId="0" xr:uid="{00000000-0006-0000-0100-000005000000}">
      <text>
        <r>
          <rPr>
            <b/>
            <sz val="10"/>
            <color rgb="FF000000"/>
            <rFont val="Tahoma"/>
            <family val="2"/>
          </rPr>
          <t>WJ Yao:</t>
        </r>
        <r>
          <rPr>
            <sz val="10"/>
            <color rgb="FF000000"/>
            <rFont val="Tahoma"/>
            <family val="2"/>
          </rPr>
          <t xml:space="preserve">
</t>
        </r>
        <r>
          <rPr>
            <sz val="10"/>
            <color rgb="FF000000"/>
            <rFont val="Segoe UI"/>
            <family val="2"/>
            <scheme val="minor"/>
          </rPr>
          <t xml:space="preserve">1. Please enter the total number of foreign contract workers that the factory currently hire for this line. 请输入工厂目前聘用的外籍劳工总数。
2. And list the top 5 countries of origin and number of foreign contract workers from each country in below section.
请列出前五位外籍劳工所属国家及各自比例。
</t>
        </r>
      </text>
    </comment>
    <comment ref="A104" authorId="0" shapeId="0" xr:uid="{00000000-0006-0000-0100-000006000000}">
      <text>
        <r>
          <rPr>
            <b/>
            <sz val="10"/>
            <color rgb="FF000000"/>
            <rFont val="Tahoma"/>
            <family val="2"/>
          </rPr>
          <t>WJ Yao:</t>
        </r>
        <r>
          <rPr>
            <sz val="10"/>
            <color rgb="FF000000"/>
            <rFont val="Tahoma"/>
            <family val="2"/>
          </rPr>
          <t xml:space="preserve">
</t>
        </r>
        <r>
          <rPr>
            <sz val="10"/>
            <color rgb="FF000000"/>
            <rFont val="Calibri"/>
            <family val="2"/>
          </rPr>
          <t xml:space="preserve">For turnover rate calculation, we would use the total number of workers who have left during the year, divided by the total number of workers who were registered at the factory roster for that year, then multiple by 100%, the formula was listed at below：用全年离职的总人数，除以全年公司在冊人数，然后乘以100%计算离职率。以公式表示如下： 
Turnover Rate＝(Number of Workers Left during the Year /  Number of Existing Enrollment at the Year Beginning +New Enrollment for the Year ) X 100% 
离职率 ＝ 全年离职人数/(年初在职人数+全年入职人数) X 100% 
For example, a factory has an enrollment of 1,250 workers at the year beginning (January 1), including people joined on January 1, and it has hired new workers for 480 people from January 2 to December 31, the total number of workers who left the factory is 550, including resignation, termination and laid off. Given these information, we can get the turnover rate at 31.79% by using the formula at above, here is the result: 例如，一个工厂年初（1月1日）有1,250名员工，当年从1月2日至12月31日共雇佣了新员工480人，而这段期间离职员工总数为550，包括辞职，合同到期和解雇。基于上述信息，我们可以套用上面公式，计算出该厂员工年平均离职率为31.79%。
Turnover Rate 离职率 ＝ 550 / (1250+480) X 100%=31.79%
</t>
        </r>
      </text>
    </comment>
    <comment ref="A114" authorId="0" shapeId="0" xr:uid="{00000000-0006-0000-0100-000007000000}">
      <text>
        <r>
          <rPr>
            <b/>
            <sz val="10"/>
            <color rgb="FF000000"/>
            <rFont val="Tahoma"/>
            <family val="2"/>
          </rPr>
          <t>WJ Yao:</t>
        </r>
        <r>
          <rPr>
            <sz val="10"/>
            <color rgb="FF000000"/>
            <rFont val="Tahoma"/>
            <family val="2"/>
          </rPr>
          <t xml:space="preserve">
</t>
        </r>
        <r>
          <rPr>
            <sz val="10"/>
            <color rgb="FF000000"/>
            <rFont val="Calibri"/>
            <family val="2"/>
          </rPr>
          <t xml:space="preserve">Employees missing part or whole days of work due to personal illness, personal business or other reasons (excluding paid vacations). 全厂人均因生病或个人原因而部分或整天无法工作的天数（有薪法定假日除外）
</t>
        </r>
      </text>
    </comment>
    <comment ref="A115" authorId="0" shapeId="0" xr:uid="{00000000-0006-0000-0100-000008000000}">
      <text>
        <r>
          <rPr>
            <b/>
            <sz val="10"/>
            <color rgb="FF000000"/>
            <rFont val="Tahoma"/>
            <family val="2"/>
          </rPr>
          <t>WJ Yao:</t>
        </r>
        <r>
          <rPr>
            <sz val="10"/>
            <color rgb="FF000000"/>
            <rFont val="Tahoma"/>
            <family val="2"/>
          </rPr>
          <t xml:space="preserve">
</t>
        </r>
        <r>
          <rPr>
            <sz val="10"/>
            <color rgb="FF000000"/>
            <rFont val="Calibri"/>
            <family val="2"/>
          </rPr>
          <t xml:space="preserve">Calculation Formula </t>
        </r>
        <r>
          <rPr>
            <sz val="10"/>
            <color rgb="FF000000"/>
            <rFont val="Calibri"/>
            <family val="2"/>
          </rPr>
          <t>计算公式：</t>
        </r>
        <r>
          <rPr>
            <sz val="10"/>
            <color rgb="FF000000"/>
            <rFont val="Calibri"/>
            <family val="2"/>
          </rPr>
          <t xml:space="preserve">
</t>
        </r>
        <r>
          <rPr>
            <sz val="10"/>
            <color rgb="FF000000"/>
            <rFont val="Calibri"/>
            <family val="2"/>
          </rPr>
          <t xml:space="preserve">Average number of sick days taken per employee=(Total paid and unpaid sick days in the last 12 months of  (all employees))/(Average total number of employees in the last 12 months ). Steps for calculation of average total number of employees in the last 12  months: 
</t>
        </r>
        <r>
          <rPr>
            <sz val="10"/>
            <color rgb="FF000000"/>
            <rFont val="Calibri"/>
            <family val="2"/>
          </rPr>
          <t>人均病假天数</t>
        </r>
        <r>
          <rPr>
            <sz val="10"/>
            <color rgb="FF000000"/>
            <rFont val="Calibri"/>
            <family val="2"/>
          </rPr>
          <t>=</t>
        </r>
        <r>
          <rPr>
            <sz val="10"/>
            <color rgb="FF000000"/>
            <rFont val="Calibri"/>
            <family val="2"/>
          </rPr>
          <t>所有员工过去</t>
        </r>
        <r>
          <rPr>
            <sz val="10"/>
            <color rgb="FF000000"/>
            <rFont val="Calibri"/>
            <family val="2"/>
          </rPr>
          <t>12</t>
        </r>
        <r>
          <rPr>
            <sz val="10"/>
            <color rgb="FF000000"/>
            <rFont val="Calibri"/>
            <family val="2"/>
          </rPr>
          <t>个月有薪无薪病假天数总和</t>
        </r>
        <r>
          <rPr>
            <sz val="10"/>
            <color rgb="FF000000"/>
            <rFont val="Calibri"/>
            <family val="2"/>
          </rPr>
          <t>/</t>
        </r>
        <r>
          <rPr>
            <sz val="10"/>
            <color rgb="FF000000"/>
            <rFont val="Calibri"/>
            <family val="2"/>
          </rPr>
          <t>过去</t>
        </r>
        <r>
          <rPr>
            <sz val="10"/>
            <color rgb="FF000000"/>
            <rFont val="Calibri"/>
            <family val="2"/>
          </rPr>
          <t>12</t>
        </r>
        <r>
          <rPr>
            <sz val="10"/>
            <color rgb="FF000000"/>
            <rFont val="Calibri"/>
            <family val="2"/>
          </rPr>
          <t>月平均员工总数。计算平均员工总数的步骤：</t>
        </r>
        <r>
          <rPr>
            <sz val="10"/>
            <color rgb="FF000000"/>
            <rFont val="Calibri"/>
            <family val="2"/>
          </rPr>
          <t xml:space="preserve">
</t>
        </r>
        <r>
          <rPr>
            <sz val="10"/>
            <color rgb="FF000000"/>
            <rFont val="Calibri"/>
            <family val="2"/>
          </rPr>
          <t xml:space="preserve">1. Get the average number of employees in each month by dividing the sum of the month beginning and ending employee numbers. For example: if the employee number is 100 in the beginning of the month, and it is 90 by the end of the month, the monthly average employee number is therefore (100+90)/2=95). </t>
        </r>
        <r>
          <rPr>
            <sz val="10"/>
            <color rgb="FF000000"/>
            <rFont val="Calibri"/>
            <family val="2"/>
          </rPr>
          <t>算出每个月平均员工总数</t>
        </r>
        <r>
          <rPr>
            <sz val="10"/>
            <color rgb="FF000000"/>
            <rFont val="Calibri"/>
            <family val="2"/>
          </rPr>
          <t>=</t>
        </r>
        <r>
          <rPr>
            <sz val="10"/>
            <color rgb="FF000000"/>
            <rFont val="Calibri"/>
            <family val="2"/>
          </rPr>
          <t>（月初员工总数</t>
        </r>
        <r>
          <rPr>
            <sz val="10"/>
            <color rgb="FF000000"/>
            <rFont val="Calibri"/>
            <family val="2"/>
          </rPr>
          <t>+</t>
        </r>
        <r>
          <rPr>
            <sz val="10"/>
            <color rgb="FF000000"/>
            <rFont val="Calibri"/>
            <family val="2"/>
          </rPr>
          <t>月末员工总数）</t>
        </r>
        <r>
          <rPr>
            <sz val="10"/>
            <color rgb="FF000000"/>
            <rFont val="Calibri"/>
            <family val="2"/>
          </rPr>
          <t>/2</t>
        </r>
        <r>
          <rPr>
            <sz val="10"/>
            <color rgb="FF000000"/>
            <rFont val="Calibri"/>
            <family val="2"/>
          </rPr>
          <t>，如月初时员工总数为</t>
        </r>
        <r>
          <rPr>
            <sz val="10"/>
            <color rgb="FF000000"/>
            <rFont val="Calibri"/>
            <family val="2"/>
          </rPr>
          <t>100</t>
        </r>
        <r>
          <rPr>
            <sz val="10"/>
            <color rgb="FF000000"/>
            <rFont val="Calibri"/>
            <family val="2"/>
          </rPr>
          <t>，月末时员工总数为</t>
        </r>
        <r>
          <rPr>
            <sz val="10"/>
            <color rgb="FF000000"/>
            <rFont val="Calibri"/>
            <family val="2"/>
          </rPr>
          <t>90</t>
        </r>
        <r>
          <rPr>
            <sz val="10"/>
            <color rgb="FF000000"/>
            <rFont val="Calibri"/>
            <family val="2"/>
          </rPr>
          <t>人，则该月平均员工总数</t>
        </r>
        <r>
          <rPr>
            <sz val="10"/>
            <color rgb="FF000000"/>
            <rFont val="Calibri"/>
            <family val="2"/>
          </rPr>
          <t>=</t>
        </r>
        <r>
          <rPr>
            <sz val="10"/>
            <color rgb="FF000000"/>
            <rFont val="Calibri"/>
            <family val="2"/>
          </rPr>
          <t>（</t>
        </r>
        <r>
          <rPr>
            <sz val="10"/>
            <color rgb="FF000000"/>
            <rFont val="Calibri"/>
            <family val="2"/>
          </rPr>
          <t>100+90</t>
        </r>
        <r>
          <rPr>
            <sz val="10"/>
            <color rgb="FF000000"/>
            <rFont val="Calibri"/>
            <family val="2"/>
          </rPr>
          <t>）</t>
        </r>
        <r>
          <rPr>
            <sz val="10"/>
            <color rgb="FF000000"/>
            <rFont val="Calibri"/>
            <family val="2"/>
          </rPr>
          <t>/2=95</t>
        </r>
        <r>
          <rPr>
            <sz val="10"/>
            <color rgb="FF000000"/>
            <rFont val="Calibri"/>
            <family val="2"/>
          </rPr>
          <t>人；</t>
        </r>
        <r>
          <rPr>
            <sz val="10"/>
            <color rgb="FF000000"/>
            <rFont val="Calibri"/>
            <family val="2"/>
          </rPr>
          <t xml:space="preserve">
</t>
        </r>
        <r>
          <rPr>
            <sz val="10"/>
            <color rgb="FF000000"/>
            <rFont val="Calibri"/>
            <family val="2"/>
          </rPr>
          <t xml:space="preserve">2. Divide the sum of average monthly employee numbers by 12 to get the average total number of employees in the last 12  months. For example: if the average numbers of employees for each month are as following: July 95, August 93, September 96, October 97, November 98 and December 94, Jan. 90, Feb. 82, March 95, April 100, May 100, June 99, then the average total number of employees in the past 12  months  is (95+93+96+97+98+94+90+82+95+100+100+99)/12=94.9≈95. </t>
        </r>
        <r>
          <rPr>
            <sz val="10"/>
            <color rgb="FF000000"/>
            <rFont val="Calibri"/>
            <family val="2"/>
          </rPr>
          <t>算出过去</t>
        </r>
        <r>
          <rPr>
            <sz val="10"/>
            <color rgb="FF000000"/>
            <rFont val="Calibri"/>
            <family val="2"/>
          </rPr>
          <t>12</t>
        </r>
        <r>
          <rPr>
            <sz val="10"/>
            <color rgb="FF000000"/>
            <rFont val="Calibri"/>
            <family val="2"/>
          </rPr>
          <t>月平均员工总数，即求出</t>
        </r>
        <r>
          <rPr>
            <sz val="10"/>
            <color rgb="FF000000"/>
            <rFont val="Calibri"/>
            <family val="2"/>
          </rPr>
          <t xml:space="preserve"> </t>
        </r>
        <r>
          <rPr>
            <sz val="10"/>
            <color rgb="FF000000"/>
            <rFont val="Calibri"/>
            <family val="2"/>
          </rPr>
          <t>过去</t>
        </r>
        <r>
          <rPr>
            <sz val="10"/>
            <color rgb="FF000000"/>
            <rFont val="Calibri"/>
            <family val="2"/>
          </rPr>
          <t>12</t>
        </r>
        <r>
          <rPr>
            <sz val="10"/>
            <color rgb="FF000000"/>
            <rFont val="Calibri"/>
            <family val="2"/>
          </rPr>
          <t>月每个月平均员工总数的平均数，比如平均员工总数：</t>
        </r>
        <r>
          <rPr>
            <sz val="10"/>
            <color rgb="FF000000"/>
            <rFont val="Calibri"/>
            <family val="2"/>
          </rPr>
          <t>7</t>
        </r>
        <r>
          <rPr>
            <sz val="10"/>
            <color rgb="FF000000"/>
            <rFont val="Calibri"/>
            <family val="2"/>
          </rPr>
          <t>月为</t>
        </r>
        <r>
          <rPr>
            <sz val="10"/>
            <color rgb="FF000000"/>
            <rFont val="Calibri"/>
            <family val="2"/>
          </rPr>
          <t>95</t>
        </r>
        <r>
          <rPr>
            <sz val="10"/>
            <color rgb="FF000000"/>
            <rFont val="Calibri"/>
            <family val="2"/>
          </rPr>
          <t>人，</t>
        </r>
        <r>
          <rPr>
            <sz val="10"/>
            <color rgb="FF000000"/>
            <rFont val="Calibri"/>
            <family val="2"/>
          </rPr>
          <t>8</t>
        </r>
        <r>
          <rPr>
            <sz val="10"/>
            <color rgb="FF000000"/>
            <rFont val="Calibri"/>
            <family val="2"/>
          </rPr>
          <t>月为</t>
        </r>
        <r>
          <rPr>
            <sz val="10"/>
            <color rgb="FF000000"/>
            <rFont val="Calibri"/>
            <family val="2"/>
          </rPr>
          <t>93</t>
        </r>
        <r>
          <rPr>
            <sz val="10"/>
            <color rgb="FF000000"/>
            <rFont val="Calibri"/>
            <family val="2"/>
          </rPr>
          <t>人，</t>
        </r>
        <r>
          <rPr>
            <sz val="10"/>
            <color rgb="FF000000"/>
            <rFont val="Calibri"/>
            <family val="2"/>
          </rPr>
          <t>9</t>
        </r>
        <r>
          <rPr>
            <sz val="10"/>
            <color rgb="FF000000"/>
            <rFont val="Calibri"/>
            <family val="2"/>
          </rPr>
          <t>月为</t>
        </r>
        <r>
          <rPr>
            <sz val="10"/>
            <color rgb="FF000000"/>
            <rFont val="Calibri"/>
            <family val="2"/>
          </rPr>
          <t>96</t>
        </r>
        <r>
          <rPr>
            <sz val="10"/>
            <color rgb="FF000000"/>
            <rFont val="Calibri"/>
            <family val="2"/>
          </rPr>
          <t>人，</t>
        </r>
        <r>
          <rPr>
            <sz val="10"/>
            <color rgb="FF000000"/>
            <rFont val="Calibri"/>
            <family val="2"/>
          </rPr>
          <t>10</t>
        </r>
        <r>
          <rPr>
            <sz val="10"/>
            <color rgb="FF000000"/>
            <rFont val="Calibri"/>
            <family val="2"/>
          </rPr>
          <t>月为</t>
        </r>
        <r>
          <rPr>
            <sz val="10"/>
            <color rgb="FF000000"/>
            <rFont val="Calibri"/>
            <family val="2"/>
          </rPr>
          <t>97</t>
        </r>
        <r>
          <rPr>
            <sz val="10"/>
            <color rgb="FF000000"/>
            <rFont val="Calibri"/>
            <family val="2"/>
          </rPr>
          <t>人，</t>
        </r>
        <r>
          <rPr>
            <sz val="10"/>
            <color rgb="FF000000"/>
            <rFont val="Calibri"/>
            <family val="2"/>
          </rPr>
          <t>11</t>
        </r>
        <r>
          <rPr>
            <sz val="10"/>
            <color rgb="FF000000"/>
            <rFont val="Calibri"/>
            <family val="2"/>
          </rPr>
          <t>月为</t>
        </r>
        <r>
          <rPr>
            <sz val="10"/>
            <color rgb="FF000000"/>
            <rFont val="Calibri"/>
            <family val="2"/>
          </rPr>
          <t>98</t>
        </r>
        <r>
          <rPr>
            <sz val="10"/>
            <color rgb="FF000000"/>
            <rFont val="Calibri"/>
            <family val="2"/>
          </rPr>
          <t>人，</t>
        </r>
        <r>
          <rPr>
            <sz val="10"/>
            <color rgb="FF000000"/>
            <rFont val="Calibri"/>
            <family val="2"/>
          </rPr>
          <t>12</t>
        </r>
        <r>
          <rPr>
            <sz val="10"/>
            <color rgb="FF000000"/>
            <rFont val="Calibri"/>
            <family val="2"/>
          </rPr>
          <t>月为</t>
        </r>
        <r>
          <rPr>
            <sz val="10"/>
            <color rgb="FF000000"/>
            <rFont val="Calibri"/>
            <family val="2"/>
          </rPr>
          <t>94</t>
        </r>
        <r>
          <rPr>
            <sz val="10"/>
            <color rgb="FF000000"/>
            <rFont val="Calibri"/>
            <family val="2"/>
          </rPr>
          <t>人，</t>
        </r>
        <r>
          <rPr>
            <sz val="10"/>
            <color rgb="FF000000"/>
            <rFont val="Calibri"/>
            <family val="2"/>
          </rPr>
          <t>1</t>
        </r>
        <r>
          <rPr>
            <sz val="10"/>
            <color rgb="FF000000"/>
            <rFont val="Calibri"/>
            <family val="2"/>
          </rPr>
          <t>月是</t>
        </r>
        <r>
          <rPr>
            <sz val="10"/>
            <color rgb="FF000000"/>
            <rFont val="Calibri"/>
            <family val="2"/>
          </rPr>
          <t>90</t>
        </r>
        <r>
          <rPr>
            <sz val="10"/>
            <color rgb="FF000000"/>
            <rFont val="Calibri"/>
            <family val="2"/>
          </rPr>
          <t>人，</t>
        </r>
        <r>
          <rPr>
            <sz val="10"/>
            <color rgb="FF000000"/>
            <rFont val="Calibri"/>
            <family val="2"/>
          </rPr>
          <t>2</t>
        </r>
        <r>
          <rPr>
            <sz val="10"/>
            <color rgb="FF000000"/>
            <rFont val="Calibri"/>
            <family val="2"/>
          </rPr>
          <t>月是</t>
        </r>
        <r>
          <rPr>
            <sz val="10"/>
            <color rgb="FF000000"/>
            <rFont val="Calibri"/>
            <family val="2"/>
          </rPr>
          <t>82</t>
        </r>
        <r>
          <rPr>
            <sz val="10"/>
            <color rgb="FF000000"/>
            <rFont val="Calibri"/>
            <family val="2"/>
          </rPr>
          <t>人，</t>
        </r>
        <r>
          <rPr>
            <sz val="10"/>
            <color rgb="FF000000"/>
            <rFont val="Calibri"/>
            <family val="2"/>
          </rPr>
          <t>3</t>
        </r>
        <r>
          <rPr>
            <sz val="10"/>
            <color rgb="FF000000"/>
            <rFont val="Calibri"/>
            <family val="2"/>
          </rPr>
          <t>月是</t>
        </r>
        <r>
          <rPr>
            <sz val="10"/>
            <color rgb="FF000000"/>
            <rFont val="Calibri"/>
            <family val="2"/>
          </rPr>
          <t>95</t>
        </r>
        <r>
          <rPr>
            <sz val="10"/>
            <color rgb="FF000000"/>
            <rFont val="Calibri"/>
            <family val="2"/>
          </rPr>
          <t>人，</t>
        </r>
        <r>
          <rPr>
            <sz val="10"/>
            <color rgb="FF000000"/>
            <rFont val="Calibri"/>
            <family val="2"/>
          </rPr>
          <t>4</t>
        </r>
        <r>
          <rPr>
            <sz val="10"/>
            <color rgb="FF000000"/>
            <rFont val="Calibri"/>
            <family val="2"/>
          </rPr>
          <t>月是</t>
        </r>
        <r>
          <rPr>
            <sz val="10"/>
            <color rgb="FF000000"/>
            <rFont val="Calibri"/>
            <family val="2"/>
          </rPr>
          <t>100</t>
        </r>
        <r>
          <rPr>
            <sz val="10"/>
            <color rgb="FF000000"/>
            <rFont val="Calibri"/>
            <family val="2"/>
          </rPr>
          <t>人，</t>
        </r>
        <r>
          <rPr>
            <sz val="10"/>
            <color rgb="FF000000"/>
            <rFont val="Calibri"/>
            <family val="2"/>
          </rPr>
          <t>5</t>
        </r>
        <r>
          <rPr>
            <sz val="10"/>
            <color rgb="FF000000"/>
            <rFont val="Calibri"/>
            <family val="2"/>
          </rPr>
          <t>月是</t>
        </r>
        <r>
          <rPr>
            <sz val="10"/>
            <color rgb="FF000000"/>
            <rFont val="Calibri"/>
            <family val="2"/>
          </rPr>
          <t>100</t>
        </r>
        <r>
          <rPr>
            <sz val="10"/>
            <color rgb="FF000000"/>
            <rFont val="Calibri"/>
            <family val="2"/>
          </rPr>
          <t>人，</t>
        </r>
        <r>
          <rPr>
            <sz val="10"/>
            <color rgb="FF000000"/>
            <rFont val="Calibri"/>
            <family val="2"/>
          </rPr>
          <t>6</t>
        </r>
        <r>
          <rPr>
            <sz val="10"/>
            <color rgb="FF000000"/>
            <rFont val="Calibri"/>
            <family val="2"/>
          </rPr>
          <t>月是</t>
        </r>
        <r>
          <rPr>
            <sz val="10"/>
            <color rgb="FF000000"/>
            <rFont val="Calibri"/>
            <family val="2"/>
          </rPr>
          <t>99</t>
        </r>
        <r>
          <rPr>
            <sz val="10"/>
            <color rgb="FF000000"/>
            <rFont val="Calibri"/>
            <family val="2"/>
          </rPr>
          <t>人，那么过去</t>
        </r>
        <r>
          <rPr>
            <sz val="10"/>
            <color rgb="FF000000"/>
            <rFont val="Calibri"/>
            <family val="2"/>
          </rPr>
          <t>12</t>
        </r>
        <r>
          <rPr>
            <sz val="10"/>
            <color rgb="FF000000"/>
            <rFont val="Calibri"/>
            <family val="2"/>
          </rPr>
          <t>个月平均员工总数</t>
        </r>
        <r>
          <rPr>
            <sz val="10"/>
            <color rgb="FF000000"/>
            <rFont val="Calibri"/>
            <family val="2"/>
          </rPr>
          <t>=</t>
        </r>
        <r>
          <rPr>
            <sz val="10"/>
            <color rgb="FF000000"/>
            <rFont val="Calibri"/>
            <family val="2"/>
          </rPr>
          <t>（</t>
        </r>
        <r>
          <rPr>
            <sz val="10"/>
            <color rgb="FF000000"/>
            <rFont val="Calibri"/>
            <family val="2"/>
          </rPr>
          <t>95+93+96+97+98+94+90+82+95+100+100+99</t>
        </r>
        <r>
          <rPr>
            <sz val="10"/>
            <color rgb="FF000000"/>
            <rFont val="Calibri"/>
            <family val="2"/>
          </rPr>
          <t>）</t>
        </r>
        <r>
          <rPr>
            <sz val="10"/>
            <color rgb="FF000000"/>
            <rFont val="Calibri"/>
            <family val="2"/>
          </rPr>
          <t>/12=94.9</t>
        </r>
        <r>
          <rPr>
            <sz val="10"/>
            <color rgb="FF000000"/>
            <rFont val="Calibri"/>
            <family val="2"/>
          </rPr>
          <t>人</t>
        </r>
        <r>
          <rPr>
            <sz val="10"/>
            <color rgb="FF000000"/>
            <rFont val="Calibri"/>
            <family val="2"/>
          </rPr>
          <t>≈95</t>
        </r>
        <r>
          <rPr>
            <sz val="10"/>
            <color rgb="FF000000"/>
            <rFont val="Calibri"/>
            <family val="2"/>
          </rPr>
          <t>人。</t>
        </r>
        <r>
          <rPr>
            <sz val="10"/>
            <color rgb="FF000000"/>
            <rFont val="Calibri"/>
            <family val="2"/>
          </rPr>
          <t xml:space="preserve">
</t>
        </r>
      </text>
    </comment>
    <comment ref="A116" authorId="0" shapeId="0" xr:uid="{00000000-0006-0000-0100-000009000000}">
      <text>
        <r>
          <rPr>
            <sz val="10"/>
            <color rgb="FF000000"/>
            <rFont val="Calibri"/>
            <family val="2"/>
          </rPr>
          <t xml:space="preserve">Calculation Formula </t>
        </r>
        <r>
          <rPr>
            <sz val="10"/>
            <color rgb="FF000000"/>
            <rFont val="Calibri"/>
            <family val="2"/>
          </rPr>
          <t>计算公式：</t>
        </r>
        <r>
          <rPr>
            <sz val="10"/>
            <color rgb="FF000000"/>
            <rFont val="Calibri"/>
            <family val="2"/>
          </rPr>
          <t xml:space="preserve">
</t>
        </r>
        <r>
          <rPr>
            <sz val="10"/>
            <color rgb="FF000000"/>
            <rFont val="Calibri"/>
            <family val="2"/>
          </rPr>
          <t>Average number of days taken for leaves per employee other than sick leaves= (Total paid and unpaid days of leaves for other reasons in the last 12 months  (all employees))/(Average total number of employees in the last 12 months ). For calculation steps of average total number of employees in the last 12 months</t>
        </r>
        <r>
          <rPr>
            <sz val="10"/>
            <color rgb="FF000000"/>
            <rFont val="Calibri"/>
            <family val="2"/>
          </rPr>
          <t>，</t>
        </r>
        <r>
          <rPr>
            <sz val="10"/>
            <color rgb="FF000000"/>
            <rFont val="Calibri"/>
            <family val="2"/>
          </rPr>
          <t xml:space="preserve"> please refer to notes in above Sick Leave section. </t>
        </r>
        <r>
          <rPr>
            <sz val="10"/>
            <color rgb="FF000000"/>
            <rFont val="Calibri"/>
            <family val="2"/>
          </rPr>
          <t>所有员工人均非病假的请假天数</t>
        </r>
        <r>
          <rPr>
            <sz val="10"/>
            <color rgb="FF000000"/>
            <rFont val="Calibri"/>
            <family val="2"/>
          </rPr>
          <t>=</t>
        </r>
        <r>
          <rPr>
            <sz val="10"/>
            <color rgb="FF000000"/>
            <rFont val="Calibri"/>
            <family val="2"/>
          </rPr>
          <t>所有过去</t>
        </r>
        <r>
          <rPr>
            <sz val="10"/>
            <color rgb="FF000000"/>
            <rFont val="Calibri"/>
            <family val="2"/>
          </rPr>
          <t>12</t>
        </r>
        <r>
          <rPr>
            <sz val="10"/>
            <color rgb="FF000000"/>
            <rFont val="Calibri"/>
            <family val="2"/>
          </rPr>
          <t>个月非病假原因的其他有薪无薪假期的请假天数</t>
        </r>
        <r>
          <rPr>
            <sz val="10"/>
            <color rgb="FF000000"/>
            <rFont val="Calibri"/>
            <family val="2"/>
          </rPr>
          <t xml:space="preserve">/ </t>
        </r>
        <r>
          <rPr>
            <sz val="10"/>
            <color rgb="FF000000"/>
            <rFont val="Calibri"/>
            <family val="2"/>
          </rPr>
          <t>过去</t>
        </r>
        <r>
          <rPr>
            <sz val="10"/>
            <color rgb="FF000000"/>
            <rFont val="Calibri"/>
            <family val="2"/>
          </rPr>
          <t>12</t>
        </r>
        <r>
          <rPr>
            <sz val="10"/>
            <color rgb="FF000000"/>
            <rFont val="Calibri"/>
            <family val="2"/>
          </rPr>
          <t>个月平均员工总数。计算平均员工总数的步骤请参考病假部分的批注。</t>
        </r>
        <r>
          <rPr>
            <sz val="10"/>
            <color rgb="FF000000"/>
            <rFont val="Calibri"/>
            <family val="2"/>
          </rPr>
          <t xml:space="preserve">
</t>
        </r>
        <r>
          <rPr>
            <sz val="10"/>
            <color rgb="FF000000"/>
            <rFont val="Calibri"/>
            <family val="2"/>
          </rPr>
          <t xml:space="preserve">The leaves in formula include bereavement, maternity, emergency (work injuries), marriage etc., exclude paid vacations. </t>
        </r>
        <r>
          <rPr>
            <sz val="10"/>
            <color rgb="FF000000"/>
            <rFont val="Calibri"/>
            <family val="2"/>
          </rPr>
          <t>公式中的请假包括了丧假，产假，紧急情况（工伤），婚假等，但有薪年假除外。</t>
        </r>
        <r>
          <rPr>
            <sz val="10"/>
            <color rgb="FF000000"/>
            <rFont val="Calibri"/>
            <family val="2"/>
          </rPr>
          <t xml:space="preserve">
</t>
        </r>
      </text>
    </comment>
    <comment ref="A118" authorId="0" shapeId="0" xr:uid="{00000000-0006-0000-0100-00000A000000}">
      <text>
        <r>
          <rPr>
            <b/>
            <sz val="10"/>
            <color rgb="FF000000"/>
            <rFont val="Tahoma"/>
            <family val="2"/>
          </rPr>
          <t>WJ Yao:</t>
        </r>
        <r>
          <rPr>
            <sz val="10"/>
            <color rgb="FF000000"/>
            <rFont val="Tahoma"/>
            <family val="2"/>
          </rPr>
          <t xml:space="preserve">
</t>
        </r>
        <r>
          <rPr>
            <sz val="10"/>
            <color rgb="FF000000"/>
            <rFont val="Calibri"/>
            <family val="2"/>
          </rPr>
          <t xml:space="preserve">The calculation formula: (total defect number/total number of inspected finished products in the same time period) x 100%
</t>
        </r>
        <r>
          <rPr>
            <sz val="10"/>
            <color rgb="FF000000"/>
            <rFont val="Calibri"/>
            <family val="2"/>
          </rPr>
          <t>计算公式：成品检查总疵点数量</t>
        </r>
        <r>
          <rPr>
            <sz val="10"/>
            <color rgb="FF000000"/>
            <rFont val="Calibri"/>
            <family val="2"/>
          </rPr>
          <t>/</t>
        </r>
        <r>
          <rPr>
            <sz val="10"/>
            <color rgb="FF000000"/>
            <rFont val="Calibri"/>
            <family val="2"/>
          </rPr>
          <t>同期总检查成品数量</t>
        </r>
        <r>
          <rPr>
            <sz val="10"/>
            <color rgb="FF000000"/>
            <rFont val="Calibri"/>
            <family val="2"/>
          </rPr>
          <t xml:space="preserve">*100%
</t>
        </r>
      </text>
    </comment>
    <comment ref="A119" authorId="0" shapeId="0" xr:uid="{00000000-0006-0000-0100-00000B000000}">
      <text>
        <r>
          <rPr>
            <b/>
            <sz val="10"/>
            <color rgb="FF000000"/>
            <rFont val="Tahoma"/>
            <family val="2"/>
          </rPr>
          <t>WJ Yao:</t>
        </r>
        <r>
          <rPr>
            <sz val="10"/>
            <color rgb="FF000000"/>
            <rFont val="Tahoma"/>
            <family val="2"/>
          </rPr>
          <t xml:space="preserve">
</t>
        </r>
        <r>
          <rPr>
            <sz val="10"/>
            <color rgb="FF000000"/>
            <rFont val="Calibri"/>
            <family val="2"/>
          </rPr>
          <t xml:space="preserve">The calculation formula: (total defect number in the past 12 months / total number of inspected finished products in the past 12 months ) x 100%
计算公式：过去12个月 成品检查总疵点数量/ 过去12个月总检查成品数量*100%
</t>
        </r>
      </text>
    </comment>
    <comment ref="A121" authorId="0" shapeId="0" xr:uid="{00000000-0006-0000-0100-00000C000000}">
      <text>
        <r>
          <rPr>
            <b/>
            <sz val="10"/>
            <color rgb="FF000000"/>
            <rFont val="Tahoma"/>
            <family val="2"/>
          </rPr>
          <t>WJ Yao:</t>
        </r>
        <r>
          <rPr>
            <sz val="10"/>
            <color rgb="FF000000"/>
            <rFont val="Tahoma"/>
            <family val="2"/>
          </rPr>
          <t xml:space="preserve">
</t>
        </r>
        <r>
          <rPr>
            <sz val="10"/>
            <color rgb="FF000000"/>
            <rFont val="Calibri"/>
            <family val="2"/>
          </rPr>
          <t xml:space="preserve">Highest level of the factory who have the day-to-day responsibilities of managing the factory. </t>
        </r>
        <r>
          <rPr>
            <sz val="10"/>
            <color rgb="FF000000"/>
            <rFont val="Calibri"/>
            <family val="2"/>
          </rPr>
          <t>高层管理人员指日常管理整个工厂的管理者</t>
        </r>
        <r>
          <rPr>
            <sz val="10"/>
            <color rgb="FF000000"/>
            <rFont val="Calibri"/>
            <family val="2"/>
          </rPr>
          <t xml:space="preserve">
</t>
        </r>
      </text>
    </comment>
    <comment ref="A125" authorId="0" shapeId="0" xr:uid="{00000000-0006-0000-0100-00000D000000}">
      <text>
        <r>
          <rPr>
            <b/>
            <sz val="10"/>
            <color rgb="FF000000"/>
            <rFont val="Tahoma"/>
            <family val="2"/>
          </rPr>
          <t>WJ Yao:</t>
        </r>
        <r>
          <rPr>
            <sz val="10"/>
            <color rgb="FF000000"/>
            <rFont val="Tahoma"/>
            <family val="2"/>
          </rPr>
          <t xml:space="preserve">
</t>
        </r>
        <r>
          <rPr>
            <sz val="10"/>
            <color rgb="FF000000"/>
            <rFont val="Segoe UI"/>
            <family val="2"/>
            <scheme val="minor"/>
          </rPr>
          <t xml:space="preserve">'Middle management' means management staff who report directly to the senior management of the factory. 中级管理人员指向高级管理人员直接汇报的管理者
</t>
        </r>
      </text>
    </comment>
    <comment ref="A129" authorId="0" shapeId="0" xr:uid="{00000000-0006-0000-0100-00000E000000}">
      <text>
        <r>
          <rPr>
            <b/>
            <sz val="10"/>
            <color rgb="FF000000"/>
            <rFont val="Tahoma"/>
            <family val="2"/>
          </rPr>
          <t>WJ Yao:</t>
        </r>
        <r>
          <rPr>
            <sz val="10"/>
            <color rgb="FF000000"/>
            <rFont val="Tahoma"/>
            <family val="2"/>
          </rPr>
          <t xml:space="preserve">
</t>
        </r>
        <r>
          <rPr>
            <sz val="10"/>
            <color rgb="FF000000"/>
            <rFont val="Segoe UI"/>
            <family val="2"/>
            <scheme val="minor"/>
          </rPr>
          <t xml:space="preserve">'Base level management' means supervisors or line leaders who report directly to the middle management staff. 基层管理人员指向中层管理人员汇报的主管或班组长，线长
</t>
        </r>
      </text>
    </comment>
    <comment ref="A133" authorId="0" shapeId="0" xr:uid="{00000000-0006-0000-0100-00000F000000}">
      <text>
        <r>
          <rPr>
            <b/>
            <sz val="10"/>
            <color rgb="FF000000"/>
            <rFont val="Tahoma"/>
            <family val="2"/>
          </rPr>
          <t>WJ Yao:</t>
        </r>
        <r>
          <rPr>
            <sz val="10"/>
            <color rgb="FF000000"/>
            <rFont val="Tahoma"/>
            <family val="2"/>
          </rPr>
          <t xml:space="preserve">
</t>
        </r>
        <r>
          <rPr>
            <sz val="10"/>
            <color rgb="FF000000"/>
            <rFont val="Calibri"/>
            <family val="2"/>
          </rPr>
          <t xml:space="preserve">Please enter the department name, number of male workers, and number of female workers for each department at the facility in the fields below.
</t>
        </r>
        <r>
          <rPr>
            <sz val="10"/>
            <color rgb="FF000000"/>
            <rFont val="Calibri"/>
            <family val="2"/>
          </rPr>
          <t xml:space="preserve">If there are more than 15 departments at the facility, please enter the information for the largest 15 departments.
</t>
        </r>
        <r>
          <rPr>
            <sz val="10"/>
            <color rgb="FF000000"/>
            <rFont val="Calibri"/>
            <family val="2"/>
          </rPr>
          <t>请在下方输入各部门的名称以及各部门工人的男女性别人数，如果工厂有超过</t>
        </r>
        <r>
          <rPr>
            <sz val="10"/>
            <color rgb="FF000000"/>
            <rFont val="Calibri"/>
            <family val="2"/>
          </rPr>
          <t>15</t>
        </r>
        <r>
          <rPr>
            <sz val="10"/>
            <color rgb="FF000000"/>
            <rFont val="Calibri"/>
            <family val="2"/>
          </rPr>
          <t>个部门，请输入人数最多的前</t>
        </r>
        <r>
          <rPr>
            <sz val="10"/>
            <color rgb="FF000000"/>
            <rFont val="Calibri"/>
            <family val="2"/>
          </rPr>
          <t>15</t>
        </r>
        <r>
          <rPr>
            <sz val="10"/>
            <color rgb="FF000000"/>
            <rFont val="Calibri"/>
            <family val="2"/>
          </rPr>
          <t>个部门</t>
        </r>
        <r>
          <rPr>
            <sz val="10"/>
            <color rgb="FF000000"/>
            <rFont val="Calibri"/>
            <family val="2"/>
          </rPr>
          <t xml:space="preserve"> </t>
        </r>
      </text>
    </comment>
  </commentList>
</comments>
</file>

<file path=xl/sharedStrings.xml><?xml version="1.0" encoding="utf-8"?>
<sst xmlns="http://schemas.openxmlformats.org/spreadsheetml/2006/main" count="891" uniqueCount="401">
  <si>
    <r>
      <rPr>
        <b/>
        <sz val="22"/>
        <color theme="0"/>
        <rFont val="Segoe UI"/>
        <family val="2"/>
        <scheme val="minor"/>
      </rPr>
      <t>FOA and Worker Participation Assessment Tool</t>
    </r>
    <r>
      <rPr>
        <sz val="22"/>
        <color theme="0"/>
        <rFont val="Segoe UI"/>
        <family val="2"/>
        <scheme val="minor"/>
      </rPr>
      <t xml:space="preserve"> 自由结社和工人参与评估工具</t>
    </r>
  </si>
  <si>
    <t>Instructions:</t>
  </si>
  <si>
    <r>
      <t>The tool is specifically designed to assess</t>
    </r>
    <r>
      <rPr>
        <sz val="12"/>
        <rFont val="Calibri (Body)"/>
      </rPr>
      <t xml:space="preserve"> facility level</t>
    </r>
    <r>
      <rPr>
        <sz val="12"/>
        <rFont val="Segoe UI"/>
        <family val="2"/>
        <scheme val="minor"/>
      </rPr>
      <t xml:space="preserve"> systems, practices, and effectiveness related to workers' Freedom of Association (</t>
    </r>
    <r>
      <rPr>
        <sz val="12"/>
        <rFont val="Calibri (Body)"/>
      </rPr>
      <t>FoA</t>
    </r>
    <r>
      <rPr>
        <sz val="12"/>
        <rFont val="Segoe UI"/>
        <family val="2"/>
        <scheme val="minor"/>
      </rPr>
      <t xml:space="preserve">) rights and worker participation. It consists of six key areas: Freedom of Association, Collective Bargaining, Union Effectiveness, Communication and Feedback, Grievance Handling, and Worker Participation. These areas encompass a total of </t>
    </r>
    <r>
      <rPr>
        <sz val="12"/>
        <rFont val="Calibri (Body)"/>
      </rPr>
      <t>120</t>
    </r>
    <r>
      <rPr>
        <sz val="12"/>
        <rFont val="Segoe UI"/>
        <family val="2"/>
        <scheme val="minor"/>
      </rPr>
      <t xml:space="preserve"> auditable standards.
To evaluate compliance with these standards, the assessment process includes document reviews, interviews with management, union/worker organization representatives, and workers, as well as on-site inspections of physical facilities used by union and worker organizations. A comprehensive understanding is achieved by cross-referencing the information gathered from these multiple sources.
Each standard is assigned to a predetermined rating category, which ranges from 'Zero Tolerance' to '</t>
    </r>
    <r>
      <rPr>
        <sz val="12"/>
        <rFont val="Calibri (Body)"/>
      </rPr>
      <t>Minimal</t>
    </r>
    <r>
      <rPr>
        <sz val="12"/>
        <rFont val="Segoe UI"/>
        <family val="2"/>
        <scheme val="minor"/>
      </rPr>
      <t xml:space="preserve">,' 'Good,' 'Better,' and 'Best.' These ratings help to prioritize potential risks and remediation actions in case a standard is not met. They also suggest a trajectory for continuous improvement. Notably, the 'Good,' 'Better,' and 'Best' ratings represent a series of good and best industrial practices. In some countries, they may be required by law, while in others, they are not. These ratings serve as a guide for suppliers to continually enhance their management and performance in relation to FOA and worker participation issues.
For each standard, assessors need to select an appropriate answer from the list of Yes, No, or Not Applicable in the Column F after they come to a conclusion through triangulation of the information collected. Then an explanation is to be provided in the Column of G detailing how the conclusion is made with the corroborative information. Any supporting evidence needs to be inserted in the Column H.
In addition to this excel form, the </t>
    </r>
    <r>
      <rPr>
        <sz val="12"/>
        <rFont val="Calibri (Body)"/>
      </rPr>
      <t>FoA</t>
    </r>
    <r>
      <rPr>
        <sz val="12"/>
        <rFont val="Segoe UI"/>
        <family val="2"/>
        <scheme val="minor"/>
      </rPr>
      <t xml:space="preserve"> and Worker Participation toolkit includes another 6 auxiliary documents: Management</t>
    </r>
    <r>
      <rPr>
        <sz val="12"/>
        <rFont val="Calibri (Body)"/>
      </rPr>
      <t xml:space="preserve"> Interview Form</t>
    </r>
    <r>
      <rPr>
        <sz val="12"/>
        <rFont val="Segoe UI"/>
        <family val="2"/>
        <scheme val="minor"/>
      </rPr>
      <t xml:space="preserve">,  Worker Representative Interview Form, Worker Interview Form, Worker Survey Form, Document List and Management Action Plan Form (MAP). Assessors need to use the interview forms to get insights from the key informants about company's performance related to </t>
    </r>
    <r>
      <rPr>
        <sz val="12"/>
        <rFont val="Calibri (Body)"/>
      </rPr>
      <t>FoA</t>
    </r>
    <r>
      <rPr>
        <sz val="12"/>
        <rFont val="Segoe UI"/>
        <family val="2"/>
        <scheme val="minor"/>
      </rPr>
      <t xml:space="preserve"> and Worker Participation. For management interviews, management staff whose work are related to HR, worker engagement and welfare, worker training, and compliance will be included. Union and worker committee representatives will also be interviewed. For individual worker interview, the number of sampled workers should not be less than the square root of worker population with a minimum </t>
    </r>
    <r>
      <rPr>
        <sz val="12"/>
        <rFont val="Calibri (Body)"/>
      </rPr>
      <t>of 20 workers. Included in the toolset is a worker survey form, which facility management can utilize to periodically gather information from workers to assess the effectiveness of the facility's policies and their implementation regarding FoA and worker participation</t>
    </r>
    <r>
      <rPr>
        <sz val="12"/>
        <rFont val="Segoe UI"/>
        <family val="2"/>
        <scheme val="minor"/>
      </rPr>
      <t xml:space="preserve">. The Document List provides a reference for what kind of documents and records that assessors will need to review. MAP form is designed for the company management to use to record their remediation plans and progress after they have gone through the assessment. 
This tool can be used for supplier self-assessment, as well as for second or independent third party assessment. In cases when this is used for self-assessment, relevant external stakeholders such as the international brands, or third party </t>
    </r>
    <r>
      <rPr>
        <sz val="12"/>
        <rFont val="Calibri (Body)"/>
      </rPr>
      <t>auditors</t>
    </r>
    <r>
      <rPr>
        <sz val="12"/>
        <rFont val="Segoe UI"/>
        <family val="2"/>
        <scheme val="minor"/>
      </rPr>
      <t xml:space="preserve"> can use the verification columns to verify supplier self-assessment findings, with the number of visits needed (the tool was designed with two verifications, but more can be added as the need arises). When the tool is used by suppliers for self-assessment, the section of Union Effectiveness </t>
    </r>
    <r>
      <rPr>
        <sz val="12"/>
        <rFont val="Calibri (Body)"/>
      </rPr>
      <t>needs</t>
    </r>
    <r>
      <rPr>
        <sz val="12"/>
        <rFont val="Segoe UI"/>
        <family val="2"/>
        <scheme val="minor"/>
      </rPr>
      <t xml:space="preserve"> to be performed by the union itself in that facility. The tool includes a section of Executive Summary, which is designed to summarize the assessment findings for quick high level review.
本工具旨在评估与工人自由结社权利和工人参与相关的公司层面的机制、实践和有效性。 它包括六个主要部分：结社自由；集体谈判；工会有效性；沟通与反馈；申诉；工人参与。所有的评估标准都将通过文件审查、与管理层、工会/工人组织代表和工人的面谈，以及对工会和工人组织使用的办公设施的现场查看，来予以核查。 评估者通过对多个来源收集到的信息进行三角论证，最后得出结论。每个评估标准都有一个预先确定的评级，包括零容忍、最低、良好、优秀和最佳五个等级，这个评级反应了问题的潜在风险值，以及在未达标时需要采取补救措施的优先性程度，以及持续改善的进程。在得出结论后，评估者需要在F栏，从是、否或者不适用当中，选出相应的回答。同时，在G栏提供相关的佐证信息，解释为什么得出相应的结论。如果有支持性的证据，请在添加在H栏中。
</t>
    </r>
    <r>
      <rPr>
        <sz val="12"/>
        <rFont val="Calibri (Body)"/>
      </rPr>
      <t>除了这份表格之外，本工具还包括另外 6 份辅助文件： 管理层访谈表、工人代表访谈表、工人访谈表、工人调查表、文件清单和管理行动计划表 (MAP)。评估人员需要使用访谈表，从关键信息提供者那里了解公司在自由结社和工人参与 方面的表现。管理层访谈将包括与人力资源、工人参与和福利、工人培训和合规相关的管理人员以及现场管理人员。工会和工人委员会代表也将接受访谈。对于工人个人访谈，被抽样调查的工人人数不应少于工人总数的平方根，最少为 20 人。工具包中还包括一份工人调查表，公司管理层可利用该表定期收集工人信息，以评估公司政策的有效性以及公司政策在保护工人自由结社和参与方面的实施情况。文件清单为评估人员需要审查的文件和记录提供了参考。MAP 表格供公司管理层在通过评估后记录其改善计划和进展情况。</t>
    </r>
    <r>
      <rPr>
        <sz val="12"/>
        <rFont val="Segoe UI"/>
        <family val="2"/>
        <scheme val="minor"/>
      </rPr>
      <t xml:space="preserve">
这个工具可以做工厂自我评估，也可以用于做第二方或第三方的独立验证评估。如果是公司自己评估，工会有效性部分要由工会自己来做。如果是第二或三方的验证评估，相关评估结果可以放在“验证”栏目当中，目前的设计有两次的验证 跟进，如果需要的话，可以自行添加次数。本工具中有一个概要部分，目的是将重要的问题点简要罗列，以便高层管理人员快速浏览。  
</t>
    </r>
  </si>
  <si>
    <t xml:space="preserve">Executive Summary and Overview of FoA and Worker Participation Assessment Report </t>
  </si>
  <si>
    <t>Outline of the Executive Summary:</t>
  </si>
  <si>
    <r>
      <t xml:space="preserve">
1. Brief description of assessment: time of the assessment, number of auditors, name of the </t>
    </r>
    <r>
      <rPr>
        <sz val="12"/>
        <rFont val="Calibri (Body)"/>
      </rPr>
      <t>facility</t>
    </r>
    <r>
      <rPr>
        <sz val="12"/>
        <rFont val="Segoe UI"/>
        <family val="2"/>
        <scheme val="minor"/>
      </rPr>
      <t xml:space="preserve">, location of the </t>
    </r>
    <r>
      <rPr>
        <sz val="12"/>
        <rFont val="Calibri (Body)"/>
      </rPr>
      <t>facility</t>
    </r>
    <r>
      <rPr>
        <sz val="12"/>
        <rFont val="Segoe UI"/>
        <family val="2"/>
        <scheme val="minor"/>
      </rPr>
      <t xml:space="preserve">. 审核简述：审核时间、审核员人数、公司名称和公司地址。
2. Brief description of the </t>
    </r>
    <r>
      <rPr>
        <sz val="12"/>
        <rFont val="Calibri (Body)"/>
      </rPr>
      <t>company</t>
    </r>
    <r>
      <rPr>
        <sz val="12"/>
        <rFont val="Segoe UI"/>
        <family val="2"/>
        <scheme val="minor"/>
      </rPr>
      <t xml:space="preserve"> background information: major categories of product, physical size, size of the workforce, workforce profile, client profile etc. 公司的背景信息：公司生产的产品，厂区和厂房的面积、劳动力规模、劳动力概况、主要客户等。
3.Management attitude and commitment. 管理层态度和承诺。
4. Key process of the assessment. 评估的流程。 
5. Description of major findings主要的发现: 
• How many zero tolerance issues, how many minimums are met, how many good and better practices, and how many best practices. 有多少零容忍问题，满足了多少最低要求，有多少良好的和优秀的实践，有多少最佳实践。
• The major findings related to </t>
    </r>
    <r>
      <rPr>
        <sz val="12"/>
        <rFont val="Calibri (Body)"/>
      </rPr>
      <t>FoA</t>
    </r>
    <r>
      <rPr>
        <sz val="12"/>
        <rFont val="Segoe UI"/>
        <family val="2"/>
        <scheme val="minor"/>
      </rPr>
      <t xml:space="preserve"> and CB, starting from good practices to areas in need of improvement. 与 FoA 和 CB 相关的主要发现，从好的实践到需要改进的领域。
• For worker feedback and participation在工人反馈和参与方面:
   --Worker grievance system--policies/procedures, implementation, effectiveness工人申诉制度----政策/程序、执行、有效性
   --Worker feedback system--policies/procedures, implementation, effectiveness工人反馈系统-----政策/程序、执行、有效性。
   --Worker participation--policies/procedures, implementation, effectiveness工人参与-----政策/程序、执行、有效性。
</t>
    </r>
  </si>
  <si>
    <t>Zero Tolerance</t>
  </si>
  <si>
    <t>Count</t>
  </si>
  <si>
    <t>Yes</t>
  </si>
  <si>
    <t>No</t>
  </si>
  <si>
    <t>Not Applicable</t>
  </si>
  <si>
    <t>Minimum</t>
  </si>
  <si>
    <t>Good</t>
  </si>
  <si>
    <t>Better</t>
  </si>
  <si>
    <t>Best</t>
  </si>
  <si>
    <t xml:space="preserve">Facility Background Info 公司背景信息 </t>
  </si>
  <si>
    <t>Facility Contact and Ownership Info 公司联系人和所有者信息</t>
  </si>
  <si>
    <t>Facility Name 公司名称</t>
  </si>
  <si>
    <t>Facility Address 公司地址</t>
  </si>
  <si>
    <t>Facility Contact's Name and Title 公司联系人和职位</t>
  </si>
  <si>
    <t>Facility Contact's Email and Phone Number 公司联系人邮箱和电话</t>
  </si>
  <si>
    <t>Name(s) of parent or holding company that owns the facility 公司所属母公司或控股公司名称</t>
  </si>
  <si>
    <t>Address of parent or holding company that owns the facility 公司所属母公司或控股公司地址</t>
  </si>
  <si>
    <t>Names of the facility owners/Nationality 公司所有者姓名/国籍</t>
  </si>
  <si>
    <t>Names/addresses of other factories owned by the owner(s) of this facility 该所有者拥有的其他公司名称和地址</t>
  </si>
  <si>
    <t>Product and Client Info 公司产品和客户信息</t>
  </si>
  <si>
    <t xml:space="preserve">This facility produces (check all that apply): 
公司生产何种产品 （请选择所有适用的项目）：
</t>
  </si>
  <si>
    <t>Does or will this facility subcontract any part of production to any other facility? 
公司是否分包生产给其他公司？</t>
  </si>
  <si>
    <t>SELECT</t>
  </si>
  <si>
    <t>If yes, please provide the activity, name, and address of each subcontractor:
如果是，请提供分包厂的分包工序，厂名和地址：</t>
  </si>
  <si>
    <t>Activity: 
分包工序：</t>
  </si>
  <si>
    <t>Name:
厂名：</t>
  </si>
  <si>
    <t>Address:
地址：</t>
  </si>
  <si>
    <t>Major Clients 公司主要客户</t>
  </si>
  <si>
    <t>Facility Buildings and Facilities 公司建筑和设施</t>
  </si>
  <si>
    <t>Production Buildings 生厂房</t>
  </si>
  <si>
    <t>The facility has ____ production buildings 
公司共有____栋厂房</t>
  </si>
  <si>
    <t>Number and Size of Production Buildings and Floors per Building 生厂房数量及层数</t>
  </si>
  <si>
    <t>Name/Number of Production Building 厂房名称/编号</t>
  </si>
  <si>
    <t>Floors 楼层</t>
  </si>
  <si>
    <t>Size in square meters 建筑面积（平方米）</t>
  </si>
  <si>
    <t>Other structures on site 其他建筑和设施</t>
  </si>
  <si>
    <t>Name 名称</t>
  </si>
  <si>
    <t>Usage 用途</t>
  </si>
  <si>
    <t>Warehouses or Other Storage Buildings 仓库或其他储蓄地点</t>
  </si>
  <si>
    <t>The facility has ____ warehouses
公司共有____栋仓库</t>
  </si>
  <si>
    <t>Number and Size of Warehouses or Other Storage Buildings 仓库或其他储蓄地点的数量及面积</t>
  </si>
  <si>
    <t>Name/Number of Warehouse 仓库名称/编号</t>
  </si>
  <si>
    <t>Dormitory Buildings 宿舍</t>
  </si>
  <si>
    <t>The facility has ____ dormitory buildings 
公司共有____栋宿舍</t>
  </si>
  <si>
    <t>Number of Dormitory Buildings and Area Size 宿舍数量及面积</t>
  </si>
  <si>
    <r>
      <rPr>
        <sz val="11"/>
        <color theme="1"/>
        <rFont val="Segoe UI"/>
        <family val="2"/>
        <scheme val="minor"/>
      </rPr>
      <t>The total area of the dormitory buildings is ____ m</t>
    </r>
    <r>
      <rPr>
        <vertAlign val="superscript"/>
        <sz val="11"/>
        <color theme="1"/>
        <rFont val="Calibri (Body)"/>
        <charset val="134"/>
      </rPr>
      <t>2</t>
    </r>
    <r>
      <rPr>
        <sz val="11"/>
        <color theme="1"/>
        <rFont val="Segoe UI"/>
        <family val="2"/>
        <scheme val="minor"/>
      </rPr>
      <t xml:space="preserve">
宿舍总面积_____m</t>
    </r>
    <r>
      <rPr>
        <vertAlign val="superscript"/>
        <sz val="11"/>
        <color theme="1"/>
        <rFont val="Calibri (Body)"/>
        <charset val="134"/>
      </rPr>
      <t>2</t>
    </r>
  </si>
  <si>
    <t xml:space="preserve">Address and Owner of Facility 地址和房产主  </t>
  </si>
  <si>
    <t>Number of Rooms (total)  房间总数</t>
  </si>
  <si>
    <t>Number of Residents (total) 住宿人员总数</t>
  </si>
  <si>
    <t>Cafeteria 食堂</t>
  </si>
  <si>
    <t>The facility has ____ cafeterias
公司共有____栋食堂</t>
  </si>
  <si>
    <t>Number of Cafeteria/Canteen and Size 食堂数量及面积</t>
  </si>
  <si>
    <t>Name/Number of Cafeteria 食堂名称/编号</t>
  </si>
  <si>
    <t>Number of Diners (total)  容纳就餐人数</t>
  </si>
  <si>
    <t>Workforce Profile 员工概况</t>
  </si>
  <si>
    <t>Total number of employees at facility (workers plus office staff and management team) 公司雇员总数：</t>
  </si>
  <si>
    <t>Number of Production Workers 生产工人人数</t>
  </si>
  <si>
    <t>Total 总数</t>
  </si>
  <si>
    <t>Regular 正式工</t>
  </si>
  <si>
    <t>Temporary 临时工</t>
  </si>
  <si>
    <t>Dispatched 派遣工</t>
  </si>
  <si>
    <t xml:space="preserve">Student 学生工 </t>
  </si>
  <si>
    <t>Apprentices/Trainees
学徒工</t>
  </si>
  <si>
    <t>Total number of production workers 工人总数：</t>
  </si>
  <si>
    <t>Number of male workers 男工人数：</t>
  </si>
  <si>
    <t>Number of female workers 女工人数：</t>
  </si>
  <si>
    <t>Outsourced Workers 劳务外包工人</t>
  </si>
  <si>
    <t>Domestic Migrant Workers 外地工</t>
  </si>
  <si>
    <t>Foreign Contract Workers 外国合同工</t>
  </si>
  <si>
    <t>Average Age of Workers 工人平均年龄：</t>
  </si>
  <si>
    <t>Average Duration of Employment (Years) 工人平均在职年限：</t>
  </si>
  <si>
    <t>Total Percentage of Foreign Contract Workers 外籍合同工总比例：</t>
  </si>
  <si>
    <t>Percentage of Foreign Contract Workers by Nationality 不同国籍外国合同工的比例</t>
  </si>
  <si>
    <t>Country 
国别</t>
  </si>
  <si>
    <t xml:space="preserve">Percentage of Foreign Contract Workers 
外国合同工比例 </t>
  </si>
  <si>
    <t>Annual Turnover Rate for the last 12 months 过去12个月的平均年离职率：</t>
  </si>
  <si>
    <t>Total Number of Workers who Resigned in the past 12 months 过去12个月离职工人总数：</t>
  </si>
  <si>
    <t>Workers Who Have Resigned Over the Past 12 Months 过去12个月离职工人人数</t>
  </si>
  <si>
    <t>Total Number of Workers who Resigned in &lt;= 1 month 工作不到1个月离职的工人总数：</t>
  </si>
  <si>
    <r>
      <t>Total Number of Workers who Resigned in</t>
    </r>
    <r>
      <rPr>
        <b/>
        <sz val="11"/>
        <color theme="1"/>
        <rFont val="Segoe UI"/>
        <family val="2"/>
        <scheme val="minor"/>
      </rPr>
      <t xml:space="preserve"> </t>
    </r>
    <r>
      <rPr>
        <sz val="11"/>
        <color theme="1"/>
        <rFont val="Segoe UI"/>
        <family val="2"/>
        <scheme val="minor"/>
      </rPr>
      <t>&gt; 1 month and &lt;= 3 months 工作1个月到3个月离职的工人总数：</t>
    </r>
  </si>
  <si>
    <t xml:space="preserve">Total Number of Workers who Resigned in &gt; 3 Months and &lt;=1 Year 工作3个月到1年离职的工人总数：	</t>
  </si>
  <si>
    <t>Total Number of Workers who Resigned in &gt;1 Year and &lt;= 3 Years 工作1年到3年离职的工人总数：</t>
  </si>
  <si>
    <t>Total Number of Workers who Resigned in &gt;3 Years and &lt;=5 Years 工作3年到5年离职的工人总数：</t>
  </si>
  <si>
    <t>Total Number of Workers who Resigned in &gt; 5 Years 工作大于5年离职的工人总数：</t>
  </si>
  <si>
    <t>Absenteeism 缺勤率：</t>
  </si>
  <si>
    <t>Average number of sick days taken per employee in the past 12 months  过去12个月人均病假天数：</t>
  </si>
  <si>
    <t>Average number of days taken for leave per employee excludes sick leaves in the past 12 months 
过去12个月人均非病假天数：</t>
  </si>
  <si>
    <t>Defect Rate 疵点率：</t>
  </si>
  <si>
    <t>Average Defect Rate in the past 12 months  过去12个月平均疵点率：</t>
  </si>
  <si>
    <t>Number of Employees - Management (including all staff) 管理人员人数</t>
  </si>
  <si>
    <t>Senior Management 高级管理人员：</t>
  </si>
  <si>
    <t>Number of Male Senior Managers 男性数量</t>
  </si>
  <si>
    <t>Number of Female Senior Managers 女性数量</t>
  </si>
  <si>
    <t>Middle Management 中级管理人员：</t>
  </si>
  <si>
    <t>Number of Male Middle Managers 男性数量</t>
  </si>
  <si>
    <t>Number of Female Middle Managers 女性数量</t>
  </si>
  <si>
    <t>Base Level Management 基层管理人员</t>
  </si>
  <si>
    <t>Number of Male Base Level Managers 男性数量</t>
  </si>
  <si>
    <t>Number of Female Base Level Managers 女性数量</t>
  </si>
  <si>
    <t>Number of Employees - Production Workers 生产工人人数</t>
  </si>
  <si>
    <t>How many departments are there at the facility? 公司有多少个部门？</t>
  </si>
  <si>
    <t>Number of Production Workers by Department 按部门分的生产工人人数</t>
  </si>
  <si>
    <t>Name of Department 部门名字</t>
  </si>
  <si>
    <t>Number of Male Workers 男性数量</t>
  </si>
  <si>
    <t>Number of Female Workers 女性数量</t>
  </si>
  <si>
    <t>DEPARTMENT 1 部门1</t>
  </si>
  <si>
    <t>DEPARTMENT 2 部门2</t>
  </si>
  <si>
    <t>DEPARTMENT 3 部门3</t>
  </si>
  <si>
    <t>DEPARTMENT 4 部门4</t>
  </si>
  <si>
    <t>DEPARTMENT 5 部门5</t>
  </si>
  <si>
    <t>DEPARTMENT 6 部门6</t>
  </si>
  <si>
    <t>DEPARTMENT 7 部门7</t>
  </si>
  <si>
    <t>DEPARTMENT 8 部门8</t>
  </si>
  <si>
    <t>DEPARTMENT 9 部门9</t>
  </si>
  <si>
    <t>DEPARTMENT 10 部门10</t>
  </si>
  <si>
    <t>DEPARTMENT 11 部门11</t>
  </si>
  <si>
    <t>DEPARTMENT 12 部门12</t>
  </si>
  <si>
    <t>DEPARTMENT 13 部门13</t>
  </si>
  <si>
    <t>DEPARTMENT 14 部门14</t>
  </si>
  <si>
    <t>DEPARTMENT 15 部门15</t>
  </si>
  <si>
    <t xml:space="preserve">CATEGORY </t>
  </si>
  <si>
    <t>NUMBER</t>
  </si>
  <si>
    <t>QUESTION</t>
  </si>
  <si>
    <t>QUESTION NOTE</t>
  </si>
  <si>
    <t>RATING</t>
  </si>
  <si>
    <t>RESPONSE</t>
  </si>
  <si>
    <t>EXPLANATION</t>
  </si>
  <si>
    <t>SUPPORTING EVIDENCE</t>
  </si>
  <si>
    <t>VERIFICATION
Finding</t>
  </si>
  <si>
    <t xml:space="preserve">Verification 
Comments/
questions  </t>
  </si>
  <si>
    <t xml:space="preserve">Second Review </t>
  </si>
  <si>
    <t xml:space="preserve">Second 
Response </t>
  </si>
  <si>
    <t>ADDITIONAL COMMENT</t>
  </si>
  <si>
    <t>Freedom of Association</t>
  </si>
  <si>
    <t>1.0.1</t>
  </si>
  <si>
    <t>Facility has written policies that recognize and respect workers‘ rights to freedom of association and collective bargaining. 公司有书面政策认可和尊重工人的自由结社和集体谈判的权利。</t>
  </si>
  <si>
    <t>Minimal</t>
  </si>
  <si>
    <t>1.0.2</t>
  </si>
  <si>
    <t xml:space="preserve">Facility has written procedures on protecting workers' rights to freedom of association. 公司有保护工人自由结社的程序。 </t>
  </si>
  <si>
    <t>1.0.3</t>
  </si>
  <si>
    <t>Facility policies and procedures do not limit or conflict with workers’ rights to freedom of association. 公司现有制度中没有限制/反对工人自由结社权利的规定。</t>
  </si>
  <si>
    <t>1.0.4</t>
  </si>
  <si>
    <t>Facility provides communication and training to management on its policies and procedures for upholding workers’ rights to freedom of association 公司就尊重工人自由结社权的政策和程序对管理人员进行了沟通与培训。</t>
  </si>
  <si>
    <t>1.0.5</t>
  </si>
  <si>
    <t>All levels of management staff are aware of workers’ legal rights to freedom of association and collective bargaining. 各级公司管理人员清楚知道工人的结社自由权利。</t>
  </si>
  <si>
    <t>1.0.6</t>
  </si>
  <si>
    <t>Facility provides communication and training to workers on its policies and procedures for upholding workers’ rights to freedom of association. 公司对尊重工人自由结社权的政策和程序对工人进行了沟通与培训。</t>
  </si>
  <si>
    <t>1.0.7</t>
  </si>
  <si>
    <t>Workers are aware of  their basic legal rights to freedom of association. 工人知道他们拥有自由结社的权利。</t>
  </si>
  <si>
    <t>1.0.8</t>
  </si>
  <si>
    <t>Where third parties are used in recruitment/screening/ management of workers, Facility requires the contractors to adhere to the Facility’s policies on freedom of association and collective bargaining. 公司要求提供劳务服务的第三方遵守公司关于自由结社和集体谈判的政策。</t>
  </si>
  <si>
    <t>1.0.9</t>
  </si>
  <si>
    <t>Where third parties are used in recruitment/screening/ management of workers, the facility monitors the performance of the contractors to ensure that the policies on freedom of association and collective bargaining are being adhered to. 公司监督提供劳务服务的第三方遵守关于自由结社和集体谈判的政策。</t>
  </si>
  <si>
    <t>1.1.0</t>
  </si>
  <si>
    <t>Facility does not deny or restrict union representatives’ access to workers (both inside and outside of the Facility) in any way. 公司不拒绝或限制工会代表接触工人 (无论是在公司内还是公司外）。</t>
  </si>
  <si>
    <t>1.1.1</t>
  </si>
  <si>
    <t xml:space="preserve">Facility does not use the existence of a worker committee or other worker participation bodies to justify restricting the ability of workers to form or join a union. 公司不以公司已存在具有员工参与性质的工人委员会或其他员工参与组织为由，限制工人组织工会的权利。 
</t>
  </si>
  <si>
    <t>1.1.2</t>
  </si>
  <si>
    <t>There is no evidence of interference with or attempt to influence or block the formation of unions by any means (incentives  or intimidation). 没有证据表明公司企图通过提供好处或恐吓的方式，来影响或阻扰工会组织的成立。</t>
  </si>
  <si>
    <t>1.1.3</t>
  </si>
  <si>
    <t>No worker is being fired or blacklisted by any means because of organizing or participating in organizing unions and/or other independent worker representation bodies. 没有任何工人因为组织或参与组织工会和/或其他独立的工人代表机构而被解雇或以任何方式被列入黑名单。</t>
  </si>
  <si>
    <t>1.1.4</t>
  </si>
  <si>
    <t>There are no obstacles that would prevent workers from more vulnerable groups such as migrant workers, indigenous people, juvenile, and women from joining or participating in union activities, or holding elected offices as per local law. 没有任何障碍会妨碍来自移民工人、原住民、青少年和妇女等弱势群体的工人加入或参与工会活动，或根据当地法律担任民选职务。</t>
  </si>
  <si>
    <t xml:space="preserve">Minimal </t>
  </si>
  <si>
    <t>1.1.5</t>
  </si>
  <si>
    <t xml:space="preserve">There is an established trade union and/or another independent worker representation bodies. 公司有工会或者其他独立的工人组织 </t>
  </si>
  <si>
    <t>1.1.6</t>
  </si>
  <si>
    <t>There is no evidence of interference with or attempt to influence or control unions or other independent worker representation bodies by any means (incentives or intimidation). 没有证据表明公司企图通过提供好处或恐吓的方式,来影响或控制工会或其他工人代表机构的运行。</t>
  </si>
  <si>
    <t>1.1.7</t>
  </si>
  <si>
    <t xml:space="preserve">There is no evidence of workers being fired or blacklisted in any way for participating in union activities. 没有证据表明工人因为参加工会活动而被解雇或被列入黑名单。  </t>
  </si>
  <si>
    <t>1.1.8</t>
  </si>
  <si>
    <r>
      <t xml:space="preserve">There is no evidence that the facility discriminates in any way against workers for </t>
    </r>
    <r>
      <rPr>
        <sz val="11"/>
        <rFont val="Calibri (Body)"/>
      </rPr>
      <t>their</t>
    </r>
    <r>
      <rPr>
        <sz val="11"/>
        <rFont val="Segoe UI"/>
        <family val="2"/>
        <scheme val="minor"/>
      </rPr>
      <t xml:space="preserve"> union membership or worker representative activities at any phase of their employent from recruitment to termination. 没有证据表明公司在雇佣的任何阶段（从招募到解雇）有歧视工会会员/工人代表的行为。</t>
    </r>
  </si>
  <si>
    <t>1.1.9</t>
  </si>
  <si>
    <t>There is no evidence that the facility employs any form of physical or psychological violence, threats, intimidation, retaliation, harassment or abuse against union members or worker representatives. 没有证据表明公司使用任何形式的身体或者心理暴力、威胁、恐吓、报复、骚扰虐待来对待行使自由结社和集体谈判权利（含罢工）的工会会员或工人代表。</t>
  </si>
  <si>
    <t>1.2.0</t>
  </si>
  <si>
    <t>Facility provides the necessary venues, facilities and paid time needed for the union representatives to carry out their responsibilities as per local law. 
根据当地法律，公司提供必要的场地、设施和带薪时间，以便工会代表履行职责。</t>
  </si>
  <si>
    <t>1.2.1</t>
  </si>
  <si>
    <t xml:space="preserve">At the time of employment, workers are informed if they are automatically enrolled in a union or a worker representation body that serves the function of a union. 如果工人入职时自动成为工会会员或其他有工会作用的工人代表机构，公司需于入职时告知工人。 </t>
  </si>
  <si>
    <t>1.2.2</t>
  </si>
  <si>
    <r>
      <t xml:space="preserve">Facility does not deduct union membership fees, or any other fees related to union or worker representative activities from workers’ wage without obtaining their </t>
    </r>
    <r>
      <rPr>
        <sz val="11"/>
        <rFont val="Calibri (Body)"/>
      </rPr>
      <t>consent</t>
    </r>
    <r>
      <rPr>
        <sz val="11"/>
        <rFont val="Segoe UI"/>
        <family val="2"/>
        <scheme val="minor"/>
      </rPr>
      <t xml:space="preserve">. 公司在没有告知工会会员并获得他们同意的前提下，不得从他们工资里面扣除工会成员费和任何其它会员费。 </t>
    </r>
  </si>
  <si>
    <t>Response</t>
  </si>
  <si>
    <t xml:space="preserve">Verification Comments /Questions  </t>
  </si>
  <si>
    <t>Collective Bargaining</t>
  </si>
  <si>
    <t>2.0.1</t>
  </si>
  <si>
    <r>
      <t xml:space="preserve">Facility has written procedures on engaging </t>
    </r>
    <r>
      <rPr>
        <sz val="11"/>
        <rFont val="Calibri (Body)"/>
      </rPr>
      <t xml:space="preserve">in </t>
    </r>
    <r>
      <rPr>
        <sz val="11"/>
        <rFont val="Segoe UI"/>
        <family val="2"/>
        <scheme val="minor"/>
      </rPr>
      <t>collective bargaining or negotiation with worker representatives on issues related to workers’ rights and welfare. 工厂有书面的集体谈判/协商程序，协商与工人权益有关的事项。</t>
    </r>
  </si>
  <si>
    <t>2.0.2</t>
  </si>
  <si>
    <t>Facility policies and procedures do not limit or conflict with unions/workers’ rights for collective bargaining, including their rights to strike. 公司现有制度中没有限制或反对工会/工人的集体谈判权，包括罢工权。</t>
  </si>
  <si>
    <t>2.0.3</t>
  </si>
  <si>
    <t>Facility does not put restrictions on what can be addressed in the collective bargaining process. 公司不对集体谈判可以覆盖的内容加以限制。</t>
  </si>
  <si>
    <t>2.0.4</t>
  </si>
  <si>
    <t>Facility provides communication and training to management on its procedures for engaging in collective bargaining. 公司对管理人员进行了集体谈判程序的沟通与培训。</t>
  </si>
  <si>
    <t>2.0.5</t>
  </si>
  <si>
    <t>Facility provides communication and training to workers on its procedures for collective bargaining. 公司对工人进行了有关集体谈判程序的沟通与培训。</t>
  </si>
  <si>
    <t>2.0.6</t>
  </si>
  <si>
    <t>All levels of management staff are aware of  workers’ legal rights and the facility's obligations to collective bargaining. 公司各级管理人员清楚知道工人的集体谈判权利和用人单位在集体谈判方面的义务。</t>
  </si>
  <si>
    <t>2.0.7</t>
  </si>
  <si>
    <t>Workers are aware of  their basic legal rights and the employer's obligations to collective bargaining. 工人知道他们在集体谈判方面的权利和用人单位的义务。</t>
  </si>
  <si>
    <t>2.0.8</t>
  </si>
  <si>
    <t>There is a legally binding collective bargaining agreement (or collective contract, or a collective wage bargaining agreement) in place.  公司有具有法律约束力的的集体谈判协议（或集体合同，或集体工资谈判协议）</t>
  </si>
  <si>
    <t>2.0.9</t>
  </si>
  <si>
    <t xml:space="preserve">Facility provides such facilities to unions or worker representatives (in the absence of a union)as may be necessary to assist in development of effective collective agreement. For example, the time for union representatives or worker representatives to participate in collective bargaining/negotiation shall be regarded as normal attendance; if their contract expires during the negotiation period, it shall be automatically postponed to the end of the negotiation; during the negotiation period, the employer shall not adjust worker representatives' job positions without justifiable reasons. )
公司为工会或工人代表（在没有工会的情况下）提供必要的便利，以协助制定有效的集体协议。例如，工会代表或工人代表参加集体谈判/协商的时间应视为正常出勤；如果他们的合同在谈判期间到期，应自动顺延至谈判结束；在谈判期间，雇主不得无正当理由调整工人代表的工作岗位。)
</t>
  </si>
  <si>
    <t xml:space="preserve">Collective Bargaining </t>
  </si>
  <si>
    <t>2.1.0</t>
  </si>
  <si>
    <t>Facility provides information to unions or worker representatives (in the absence of a union) to enables them to  obtain a true and fair view of the performance of the facility, and to negotiate an effective collective contract. The information shall include the structure of the facility, its economic and financial  situation and prospects, employment trends, and expected substantial changes in operations, considering legitimate requirements of business confidentiality.公司向工会或工人代表（在没有工会的情况下）提供信息，使他们能够真实、公正地了解公司的业绩，并就有效的集体合同进行谈判。这些信息应包括公司的结构、经济和财务状况及前景、就业趋势以及预期的业务重大变化，同时考虑到商业机密的合法要求。</t>
  </si>
  <si>
    <t>2.1.1</t>
  </si>
  <si>
    <t>Facility communicates information related to collective bargaining status and results with management staff and workers. 公司就集体谈判或劳资协商现状及成果，向管理人员和工人做沟通。</t>
  </si>
  <si>
    <t>2.1.2</t>
  </si>
  <si>
    <t>Management staff are aware of the contents of the collective agreement. 管理人员清楚知道公司集体协议的内容。</t>
  </si>
  <si>
    <t>2.1.3</t>
  </si>
  <si>
    <t>Workers are aware the contents of the collective agreement. 工人清楚知道集体协议的内容.</t>
  </si>
  <si>
    <t>2.1.4</t>
  </si>
  <si>
    <t>Facility keeps records related to collective bargaining/negotiations. 公司保留了集体谈判或协商的相关记录。</t>
  </si>
  <si>
    <t>Union Effectiveness</t>
  </si>
  <si>
    <t>3.0.1</t>
  </si>
  <si>
    <t>Facility unions (or other independent worker representation bodies that serve the functions of an union) have written procedures on the election of worker representatives, including election process, voting methods, and term limits. 
公司的工会/员工代表大会有成文的代表选举程序，包括选举流程、投票方法和期限。</t>
  </si>
  <si>
    <t>3.0.2</t>
  </si>
  <si>
    <t>The unions/ or other independent worker representation bodies have written procedures on their own functions, staff roles and responsibilities. 工会或员工代表大会有成文的工作程序，包括工作人员的岗位职责。</t>
  </si>
  <si>
    <t>3.0.3</t>
  </si>
  <si>
    <t>Union leaders/worker representatives are democratically elected by workers.  
工会干部/工人代表由工人通过民主的方式选举产 生。</t>
  </si>
  <si>
    <t xml:space="preserve">Union Effectiveness </t>
  </si>
  <si>
    <t>3.0.4</t>
  </si>
  <si>
    <t>Worker representatives are representational of the workforce in terms of gender, race, ethnicity and immigration status etc. 工人代表在性别、种族、民族和移民身份等方面代表了全体员工。</t>
  </si>
  <si>
    <t xml:space="preserve">Good </t>
  </si>
  <si>
    <t>3.0.5</t>
  </si>
  <si>
    <t>Union leaders/worker representatives have a clear understanding of their own roles and responsibilities. 
工会干部/工人代表清楚地知道他们自身的职责。</t>
  </si>
  <si>
    <t>3.0.6</t>
  </si>
  <si>
    <t xml:space="preserve">Union leaders/worker representation body leaders show deep understanding of the relevant legal requirements related to labor, employment, FoA, and worker participation. 工会的领导/工人代表大会的领导，对与劳工、雇佣、自由结社和工人参与相关的法规要求有深刻的理解. </t>
  </si>
  <si>
    <t xml:space="preserve">Minimum </t>
  </si>
  <si>
    <t>3.0.7</t>
  </si>
  <si>
    <t>Workers are aware the existence and functions of facility union/independent worker representation bodies. 
工人知道工会/员工代表大会的存在和它们的职能。</t>
  </si>
  <si>
    <t>3.0.8</t>
  </si>
  <si>
    <t>Workers know who their union leaders/worker representatives are.    
工人知道谁是工会干部或者员工代表代表。</t>
  </si>
  <si>
    <t>3.0.9</t>
  </si>
  <si>
    <t>Facility union/independent worker representation bodies regularly hold meetings to discuss issues related to workers' rights and interests. 
公司工会/员工代表大会定期召开会议，讨论与工人权益相关的问题。</t>
  </si>
  <si>
    <t>3.1.0</t>
  </si>
  <si>
    <t>Meeting minutes are kept for facility union/worker representation bodies for a minimum of 3 years.
工会/员工代表大会的会议记录保存了至少3年。</t>
  </si>
  <si>
    <t>3.1.1</t>
  </si>
  <si>
    <t>Facility union/independent worker representation bodies communicate with and solicit feedbacks from workers regularly.  
工会/员工代表大会定期与工人进行沟通, 收集员工的意见与建议。</t>
  </si>
  <si>
    <t>3.1.2</t>
  </si>
  <si>
    <t>Records of the communication between workers and facility union/worker representation bodies are kept for a minimum of 3 years. 
工会/员工代表大会与工人进行沟通的记录保存了至少3年。</t>
  </si>
  <si>
    <t>3.1.3</t>
  </si>
  <si>
    <t>Facility union/independent worker representation bodies engage in collective bargaining with facility management on behalf of workers. 工会/员工代表大会代表工人和公司进行集体谈判。</t>
  </si>
  <si>
    <t>3.1.4</t>
  </si>
  <si>
    <t>Facility union/independent worker representation bodies regularly consult with facility management on issues related to workers' rights and interests, and participate in settlement of any labor disputes. 公司工会/员工代表大会定期与公司管理层就工人权益相关问题进行协商，并参与解决任何劳资纠纷。</t>
  </si>
  <si>
    <t xml:space="preserve">Yes </t>
  </si>
  <si>
    <t>3.1.5</t>
  </si>
  <si>
    <t>Workers perceive that facility union/ independent worker representation bodies are capable of effectively upholding workers’ rights and interests, and improving working conditions. 工人认为，工会/员工代表大会能够在劳工权益和工作条件等方面，有效地维护工人的利益。</t>
  </si>
  <si>
    <t>3.1.6</t>
  </si>
  <si>
    <t>The union membership rate of the workforce is more than 50 percent. 工人参加工会的比率超过50%。</t>
  </si>
  <si>
    <t xml:space="preserve">Additional Comments </t>
  </si>
  <si>
    <t xml:space="preserve">Communication and feedback  </t>
  </si>
  <si>
    <t>4.0.1</t>
  </si>
  <si>
    <t xml:space="preserve">Facility has an adequate communication process that ensures regular two-way communication between mangement and workers. 公司有充分的沟通流程，确保管理层与工人之间定期做双向沟通。 </t>
  </si>
  <si>
    <t>4.0.2</t>
  </si>
  <si>
    <t>Facility stipulates communication plans for stakeholders communication, which outline the types of information to be communicated, identified the responsible department, and defines audience, frequency, and channels of communication and employee feedback.  公司制定了利益相关方沟通计划，计划列出了沟通的信息类 型，明确了负责部门，并界定了沟通受众、频率，以及沟通和员工反馈的渠道。</t>
  </si>
  <si>
    <t>4.0.3</t>
  </si>
  <si>
    <t>Facility dedicates budget and human resources for the communication and feedback process.   有专项资金和人力支持沟通和反馈过程的落实。</t>
  </si>
  <si>
    <t>4.0.4</t>
  </si>
  <si>
    <t>Responsibilities are clearly defined and documented for  management staff accountable for employee communication and feedback.  公司有书面文件，明确界定了负责工人沟通和反馈的管理人员的职责。</t>
  </si>
  <si>
    <t>4.0.5</t>
  </si>
  <si>
    <t>Responsible management staff are provided with relevant training in managing employee communication and feedback. 公司向负责工人反馈和参与的管理人员提供相关培训。</t>
  </si>
  <si>
    <t>4.0.6</t>
  </si>
  <si>
    <t xml:space="preserve">Facility policies, procedures and performances related to workers' interests are communicated. The contents of communication include the following: (a) employment conditions such as wages, benefits, working hours and opportunities for training and advancement etc.; (b) policies and standards on labor, occupational health and safety, environment protection and business ethics;  (c) the facility organizational structure and operation processes relevant to production and employee's interests; (d) the results of external and internal assessments related to workers' rights and interests, including the improvement action plans and implementation results based on the assessment results. 
 向员工沟通了与员工利益相关的各项公司政策、程序和绩效。 沟通内容包括：（a） 雇佣条件，诸如：工资、福利、工作时间、培训和晋升的机会等；（b）关于公司劳工、职业健康与安全、环境保护和商业道德方面的政策、程序和标准（c）公司的组织架构以及所有与生产和员工利益相关的运营流程（d）所有与工人权益相关的内审和外审结果及相应的改善计划和结果。 </t>
  </si>
  <si>
    <t>4.0.7</t>
  </si>
  <si>
    <t xml:space="preserve">Facility expectations or requirements of employees are communicated. The content of communication includes the following: (a) Facility rules and regulations related to workers;  (b) job descriptions and standard operation procedures; (c) performance evaluation standards, etc.. 公司向员工沟通了企业对员工的要求。  沟通内容包括：(a) 与员工有关的公司规章制度；(b) 工作说明和标准操作程序；(c) 绩效评估标准等。
 </t>
  </si>
  <si>
    <t>4.0.8</t>
  </si>
  <si>
    <t xml:space="preserve">The general conditions of facility operations and the future prospects of the business, as well as any decisions that may directly or indirectly affect the conditions of workers in the facility are communicated. 向员工沟通了企业的运营状况、未来发展计划和任何可能对员工有直接或间接影响的决定。 </t>
  </si>
  <si>
    <t>4.0.9</t>
  </si>
  <si>
    <t>Diversified channels/outlets to communicate are used to communicate with workers.  企业采用多种渠道/方式与员工进行沟通。</t>
  </si>
  <si>
    <t>4.1.0</t>
  </si>
  <si>
    <t xml:space="preserve">Communication skills training are provided to management staff and supervisors. 为管理人员和主管提供了提升沟通技能的培训。 </t>
  </si>
  <si>
    <t xml:space="preserve">Better </t>
  </si>
  <si>
    <t>4.1.1</t>
  </si>
  <si>
    <t xml:space="preserve">Communication skills training are provided to workers. 为工人提供了提升沟通技能的培训。 </t>
  </si>
  <si>
    <t xml:space="preserve">Best </t>
  </si>
  <si>
    <t>4.1.2</t>
  </si>
  <si>
    <t>Facility regularly solicits worker opinions through multiple channels such as surveys, interviews, meetings, or written comments to assess their understanding and obtain their feedbacks on facility policies, procedures and performances.  公司通过问卷调查、访谈、会议或书面意见等其他渠道，定期征求员工的意见，以评估他们对设施政策、程序和绩效的理解和反馈</t>
  </si>
  <si>
    <t>Communication and Feedback</t>
  </si>
  <si>
    <t>4.1.3</t>
  </si>
  <si>
    <r>
      <t>If unions or other independent worker operations present in the facility, managment conduct worker surveys on important workplace issues jointly with unions or other independent worker organizations to ensure collaboration</t>
    </r>
    <r>
      <rPr>
        <strike/>
        <sz val="11"/>
        <rFont val="Segoe UI"/>
        <family val="2"/>
        <scheme val="minor"/>
      </rPr>
      <t>s</t>
    </r>
    <r>
      <rPr>
        <sz val="11"/>
        <rFont val="Segoe UI"/>
        <family val="2"/>
        <scheme val="minor"/>
      </rPr>
      <t xml:space="preserve"> and transparancy. 如果公司内有工会或员工代表大会，管理层应与工会或员工代表大会共同就重要的工作场所问题进行工人调查，以确保合作和透明度。</t>
    </r>
  </si>
  <si>
    <t>4.1.4</t>
  </si>
  <si>
    <t>The results of worker feedbacks are analyzed and used to improve Facility policies, procedures and communication effectiveness.对员工反馈结果进行分析，并将其运用于企业政策程序的改善和沟通效力的提升。</t>
  </si>
  <si>
    <t>4.1.5</t>
  </si>
  <si>
    <t xml:space="preserve">Facility has an adequate process to train all management staff and workers on facility policies, procedures, job related aspects and performance targets.  企业具有一个充分的培训流程对所有管理人员和工人进行企业政策、程序、工作要求和绩效目标等方面的培训。 </t>
  </si>
  <si>
    <t>4.1.6</t>
  </si>
  <si>
    <t>Facility has a comprehensive annual employee training plan and dedicated budget for employee training. 企业有全面的年度员工培训计划和专门的员工培训预算。</t>
  </si>
  <si>
    <t>4.1.7</t>
  </si>
  <si>
    <t>Responsibility for employee trainings (including conducting training needs analysis, curriculum development and training delivery) is designated to departments and staff. 员工培训（包括进行培训需求分析、课程开发和培训实施）由各部门和员工负责。</t>
  </si>
  <si>
    <t>4.1.8</t>
  </si>
  <si>
    <r>
      <rPr>
        <sz val="11"/>
        <rFont val="Segoe UI"/>
        <family val="2"/>
        <scheme val="minor"/>
      </rPr>
      <t xml:space="preserve">Facility provides ongoing trainings to employees on their rights and responsibilities per law.   </t>
    </r>
    <r>
      <rPr>
        <sz val="11"/>
        <color theme="1"/>
        <rFont val="Segoe UI"/>
        <family val="2"/>
        <scheme val="minor"/>
      </rPr>
      <t xml:space="preserve">企业按照法律持续为员工提供关于他们的权利与责任的培训。  </t>
    </r>
  </si>
  <si>
    <t>4.1.9</t>
  </si>
  <si>
    <r>
      <rPr>
        <sz val="11"/>
        <rFont val="Segoe UI"/>
        <family val="2"/>
        <scheme val="minor"/>
      </rPr>
      <t>Training impact assessment is conducted to understand the learnings of the participants and whether learnings from training are being applied by the participants to their jobs.</t>
    </r>
    <r>
      <rPr>
        <sz val="11"/>
        <color theme="1"/>
        <rFont val="Segoe UI"/>
        <family val="2"/>
        <scheme val="minor"/>
      </rPr>
      <t xml:space="preserve"> 企业对培训效果进行评估，了解学员的学习情况，以及学员是否将从培训中学到的知识应用到工作中。</t>
    </r>
  </si>
  <si>
    <t>4.2.0</t>
  </si>
  <si>
    <t>Training impact assessment results are analyzed and used for improvement of training effectiveness. 对培训效果评估的结果进行分析，并将其用于提升培训的有效性。</t>
  </si>
  <si>
    <t>4.2.1</t>
  </si>
  <si>
    <t>Facility keeps records of employee communication, training and feedbacks and suggestions received in the last 3 years.  
公司保留过去3 年内的员工沟通、培训和工人反馈及建议的记录。</t>
  </si>
  <si>
    <t>Communication and feedback</t>
  </si>
  <si>
    <t>4.2.2</t>
  </si>
  <si>
    <t>The facility conducts annual management review of the worker communication, training, and feedback processes to identify improvement areas and implement improvement plans. 公司每年都会对员工沟通、培训和反馈流程进行管理审查，以确定改进领域并实施改进计划。</t>
  </si>
  <si>
    <t>4.2.3</t>
  </si>
  <si>
    <r>
      <rPr>
        <sz val="11"/>
        <rFont val="Segoe UI"/>
        <family val="2"/>
        <scheme val="minor"/>
      </rPr>
      <t>Based on worker feedback data analysis and management review of the worker communication, training, and feedback processes, the facility implements improvement action plans to strengthen the effectiveness of the communication, training, and feedback</t>
    </r>
    <r>
      <rPr>
        <sz val="11"/>
        <color theme="1"/>
        <rFont val="Segoe UI"/>
        <family val="2"/>
        <scheme val="minor"/>
      </rPr>
      <t xml:space="preserve"> processes continuously. 公司根据员工反馈数据分析和管理评审结果，制定和执行改善计划，以不断提升员工沟通、培训和反馈程序的有效性。 </t>
    </r>
  </si>
  <si>
    <t>Grievance Mechanism</t>
  </si>
  <si>
    <t>5.0.1</t>
  </si>
  <si>
    <t>Facility has a written management commitment statement to the establishment of a fair and effective grievance mechanism. 
公司有书面的管理层承诺，要建立一个公正和有效的申诉机制。</t>
  </si>
  <si>
    <t>5.0.2</t>
  </si>
  <si>
    <t>Facility has written procedures on worker grievance handling, which define channels, responsible departments, investigation procedures, timeframes for case handling, information sharing, and the appeal procedures. 公司有书面的工人申诉处理程序，规定了申诉渠道、负责部门、调查程序、案件处理时限、信息共享和上诉程序。</t>
  </si>
  <si>
    <t>5.0.3</t>
  </si>
  <si>
    <t>The mechanism allows for anonymous reporting of grievances. 该机制允许匿名申诉。</t>
  </si>
  <si>
    <t>5.0.4</t>
  </si>
  <si>
    <t>The mechanism has procedures for protecting the confidentiality of users who report grievances, and this does not preclude an ability to address the complaint in a reasonable manner. 该机制有保护申诉者机密性的程序，且不会妨碍合理的申诉。</t>
  </si>
  <si>
    <t>5.0.5</t>
  </si>
  <si>
    <t>The mechnism has procedures in place to ensure that workers who file complaints are not subject to any form of retaliation. 该机制可确保提出投诉的工人不会遭到任何形式的报复。</t>
  </si>
  <si>
    <t>5.0.6</t>
  </si>
  <si>
    <t>The grievance mechanism provides avenues for workers to appeal if they are not satisfied with the initial resolutions. 该申诉机制为对初步决议不满意的工人提供了申诉渠道。</t>
  </si>
  <si>
    <t>5.0.7</t>
  </si>
  <si>
    <r>
      <t>The grievan</t>
    </r>
    <r>
      <rPr>
        <sz val="11"/>
        <rFont val="Segoe UI"/>
        <family val="2"/>
        <scheme val="minor"/>
      </rPr>
      <t>ce mechanism keeps complainan</t>
    </r>
    <r>
      <rPr>
        <sz val="11"/>
        <color theme="1"/>
        <rFont val="Segoe UI"/>
        <family val="2"/>
        <scheme val="minor"/>
      </rPr>
      <t xml:space="preserve">ts informed at each stage, from acknowledging the receipt, updating progress, to providing the </t>
    </r>
    <r>
      <rPr>
        <sz val="11"/>
        <rFont val="Segoe UI"/>
        <family val="2"/>
        <scheme val="minor"/>
      </rPr>
      <t>resolution response, all within a standardized deadline. 该</t>
    </r>
    <r>
      <rPr>
        <sz val="11"/>
        <color theme="1"/>
        <rFont val="Segoe UI"/>
        <family val="2"/>
        <scheme val="minor"/>
      </rPr>
      <t>申诉机制在每个阶段都在标准期限内向申诉人通报情况，从确认收到申诉、更新进展情况到提供解决答复。</t>
    </r>
  </si>
  <si>
    <t>5.0.8</t>
  </si>
  <si>
    <t>The grievance mechanism provides a variety of grievance channels for workers to use with easy access and convenience. 该申诉机制为工人提供了多种申诉渠道，方便工人使用。</t>
  </si>
  <si>
    <t xml:space="preserve">
Minimal </t>
  </si>
  <si>
    <t>5.0.9</t>
  </si>
  <si>
    <t>The grievance mechanism seeks to ensure that the complainant has reasonable access to sources of information,
advice and expertise necessary to engage in a grievance process on fair, informed and respectful terms. 申诉机制力求确保申诉人有合理的途径获得必要的信息、建议和专业知识，以在公平、知情和相互尊重的条件下参与申诉程序。</t>
  </si>
  <si>
    <t>5.1.0</t>
  </si>
  <si>
    <t>Facility involves unions (if present)/worker representation bodies participatione in the creation of the grievance mechanism, the oversight of its functioning, and the evaluation of its effectiveness. 公司让工会（如有）或工人代表机构参与申诉机制的建立、监督和效果评估。</t>
  </si>
  <si>
    <t>5.1.1</t>
  </si>
  <si>
    <t>The complainant can participate directly in the grievance procedure and to be assisted or represented during the examinations of the grievance by a representative of a workers' organization,  or by a co-worker or any other person of his or her own choosing, in conformity with national law or practice. 投诉人可直接参与申诉程序，并在申诉审查过程中得到工人组织代表、同事或自己选择的符合国家法律或惯例的任何其他人的协助或代表。</t>
  </si>
  <si>
    <t>5.1.2</t>
  </si>
  <si>
    <r>
      <t xml:space="preserve">The complainant, and/or a representative of her or his choosing (from the same facility) are allowed for sufficent time to </t>
    </r>
    <r>
      <rPr>
        <strike/>
        <sz val="11"/>
        <rFont val="Segoe UI"/>
        <family val="2"/>
        <scheme val="minor"/>
      </rPr>
      <t xml:space="preserve"> </t>
    </r>
    <r>
      <rPr>
        <sz val="11"/>
        <rFont val="Segoe UI"/>
        <family val="2"/>
        <scheme val="minor"/>
      </rPr>
      <t xml:space="preserve"> participate in the grievance resolution process without any loss of wages or benefits because of their absence from work for such participation. 投诉人和/或其选择的代表（来自同一家公司）有足够的时间参与申诉解决程序，不会因参与申诉而缺勤，从而损失工资或福利。</t>
    </r>
  </si>
  <si>
    <t>5.1.3</t>
  </si>
  <si>
    <t>Responsible department and personnel accountable for managing worker grievance and their roles and responsibilities are clearly defined and documented. 明确界定并记录负责管理工人申诉的部门和人员，他们的作用及责任。</t>
  </si>
  <si>
    <t>5.1.4</t>
  </si>
  <si>
    <t>Responsibilities on handling of worker grievances are clearly defined and documented for all management staff and supervisors who are involved in worker grievance handling. 明确界定并记录所有参与处理工人申诉的管理人员和主管在处理工人申诉方面的职责。</t>
  </si>
  <si>
    <t>5.1.5</t>
  </si>
  <si>
    <t>Responsibilities are clearly defined and documented for workers regarding grievance. 明确界定并记录工人在申诉方面的责任。</t>
  </si>
  <si>
    <t>5.1.6</t>
  </si>
  <si>
    <t>All management staff and supervisors who handle worker grievance processes and directly manage workers are trained in how to handle worker grievance. 所有负责处理工人投诉程序和直接管理工人的管理人员及主管均接受过如何处理工人投诉的培训。</t>
  </si>
  <si>
    <t>5.1.7</t>
  </si>
  <si>
    <r>
      <t>Workers are prov</t>
    </r>
    <r>
      <rPr>
        <sz val="11"/>
        <rFont val="Segoe UI"/>
        <family val="2"/>
        <scheme val="minor"/>
      </rPr>
      <t xml:space="preserve">ided with regular </t>
    </r>
    <r>
      <rPr>
        <sz val="11"/>
        <color theme="1"/>
        <rFont val="Segoe UI"/>
        <family val="2"/>
        <scheme val="minor"/>
      </rPr>
      <t>communication and training related to facility's policies and procedures on grievance. 定期向工人提供有关公司申诉政策和程序的沟通和培训。</t>
    </r>
  </si>
  <si>
    <t>5.1.8</t>
  </si>
  <si>
    <t>Management staff are aware of the facility 's grievance procedures and their responsibilities in worker grievance handling. 管理人员了解公司的申诉程序以及他们在处理工人申诉方面的责任。</t>
  </si>
  <si>
    <t>5.1.9</t>
  </si>
  <si>
    <r>
      <t>Workers are aware of the facility ’s  grievance procedures and channels,</t>
    </r>
    <r>
      <rPr>
        <sz val="11"/>
        <rFont val="Segoe UI"/>
        <family val="2"/>
        <scheme val="minor"/>
      </rPr>
      <t xml:space="preserve"> and how to access them</t>
    </r>
    <r>
      <rPr>
        <sz val="11"/>
        <color theme="1"/>
        <rFont val="Segoe UI"/>
        <family val="2"/>
        <scheme val="minor"/>
      </rPr>
      <t>. 员工了解公司的申诉程序和渠道，以及如何进行申诉。</t>
    </r>
  </si>
  <si>
    <t>5.2.0</t>
  </si>
  <si>
    <t>Facility identifies and track key performance indicators to assess the effectiveness of the grievance mechanism and conducts periodic worker surveys to understand workers' level of satisfaction with the mechanism. 公司会确定并跟踪关键绩效指标，以评估申诉机制的有效性。并定期开展工人调查，以了解工人对该机制的满意程度。</t>
  </si>
  <si>
    <t>5.2.1</t>
  </si>
  <si>
    <t xml:space="preserve">Workers interviewed or surveyed express satisfisfaction with the outcomes of the grievance resolutions. 接受访谈或调查的工人对申诉解决的结果表示满意。 </t>
  </si>
  <si>
    <t>5.2.2</t>
  </si>
  <si>
    <t>Workers interviewed trust the facility ’s grievance mechanism, and deemed it accessible and effective. 受访工人信任公司的申诉机制，认为该机制方便有效。</t>
  </si>
  <si>
    <t>5.2.3</t>
  </si>
  <si>
    <t>The number of grievances of the same or similar nature has decreased in the past three years. 过去三年中，相同或类似性质的申诉数量有所减少。</t>
  </si>
  <si>
    <t>5.2.4</t>
  </si>
  <si>
    <t>There have been no strikes, stoppages, or any other type of labor disputes occurred in the last 3 years.
过去 3 年中没有发生过罢工、停工或任何其他类型的劳资纠纷。</t>
  </si>
  <si>
    <t>5.2.5</t>
  </si>
  <si>
    <t>Facility  keeps records of grievances for at least the last 3 years. 公司至少保存过去 3 年的申诉记录。</t>
  </si>
  <si>
    <t>5.2.6</t>
  </si>
  <si>
    <r>
      <t>Facilit</t>
    </r>
    <r>
      <rPr>
        <sz val="11"/>
        <rFont val="Segoe UI"/>
        <family val="2"/>
        <scheme val="minor"/>
      </rPr>
      <t xml:space="preserve">y performs </t>
    </r>
    <r>
      <rPr>
        <sz val="11"/>
        <color theme="1"/>
        <rFont val="Segoe UI"/>
        <family val="2"/>
        <scheme val="minor"/>
      </rPr>
      <t>annual management reviews of the grievance trends and the grievance mechanis</t>
    </r>
    <r>
      <rPr>
        <sz val="11"/>
        <rFont val="Segoe UI"/>
        <family val="2"/>
        <scheme val="minor"/>
      </rPr>
      <t>m to id</t>
    </r>
    <r>
      <rPr>
        <sz val="11"/>
        <color theme="1"/>
        <rFont val="Segoe UI"/>
        <family val="2"/>
        <scheme val="minor"/>
      </rPr>
      <t>entify improvement areas and opportunities for adjustments. 公司每年对申诉趋势和申诉机制进行管理审查，以确定改进领域和调整机会。</t>
    </r>
  </si>
  <si>
    <t>5.2.7</t>
  </si>
  <si>
    <t>Based on the grievance data analysis and management review of the grievance mechanism, the facility  implements improvement action plans to strengthen the effectiveness of the grievance mechanism continuously.公司根据申诉数据分析及管理层对申诉机制的审查结果实施改进行动计划，不断加强申诉机制的有效性。</t>
  </si>
  <si>
    <t xml:space="preserve">Additional 
Comments </t>
  </si>
  <si>
    <t>Worker Participation</t>
  </si>
  <si>
    <t>6.0.1</t>
  </si>
  <si>
    <t xml:space="preserve">Facility has a written management commitment statement to involve workers in management and decision making on matters related to workers'  interests. 公司有书面的管理层承诺，将工人参与纳入到与工人利益相关的事务管理和决策之中。  </t>
  </si>
  <si>
    <t>6.0.2</t>
  </si>
  <si>
    <t>Facility has a written procedures on worker participation. 公司有关于工人参与的书面程序。</t>
  </si>
  <si>
    <t>6.0.3</t>
  </si>
  <si>
    <t>Responsible department and personnel accountable for managing worker participation and their roles and responsibilities are clearly defined and documented.  公司有书面文件，明确规定了负责工人参与的部门和负责人,以及他们的职责。</t>
  </si>
  <si>
    <t>6.0.4</t>
  </si>
  <si>
    <t xml:space="preserve">Responsible management staff are provided with relevant training in managing and facilitating worker participation. 公司向负责工人反馈和参与的管理人员提供相关培训。 </t>
  </si>
  <si>
    <t>6.0.5</t>
  </si>
  <si>
    <t>Management seeks opinions and suggestions from the workforce before making any significant worker-related policy/procedural changes such as wages, working hours, rest and vacation, occupational health and safety, insurance, training and discipline, etc. 管理层在对工资、工时、休息和休假、职业健康和安全、保险、培训和纪律等与员工相关的政策/程序进行重大调整之前，会征求员工的意见和建议。</t>
  </si>
  <si>
    <t>6.0.6</t>
  </si>
  <si>
    <t>The facility  involves trade union representatives or other worker representation bodies (if present) in discussion of issues concerning employee interests, such as wages, benefits, social insurance, etc. 公司让工会代表或其他工人代表机构（如有）参与讨论涉及员工利益的问题，如工资、福利、社会保险等。</t>
  </si>
  <si>
    <t>6.0.7</t>
  </si>
  <si>
    <t>The facility seeks the opinions of trade unions (if present) when making decisions on major issues of operation, management and development of the facility. 公司在就的运营、管理和发展等重大问题做出决策时，会征求工会（如有）的意见。</t>
  </si>
  <si>
    <t>6.0.8</t>
  </si>
  <si>
    <t>Workers' opinions and suggestions are regularly sought about how to improve facility  policies, procedures and practices through survey, interview, focus groups, meeting, or other channels. 通过调查、访谈、焦点小组、会议或其他渠道，就如何改进公司的政策、程序和做法，定期征求员工的意见和建议。</t>
  </si>
  <si>
    <t>6.0.9</t>
  </si>
  <si>
    <r>
      <t xml:space="preserve">Facility facilitates the formation of different types of worker committees to ensure worker input is incorporated into identifying and solving issues in the facility (but not established as a replacement for </t>
    </r>
    <r>
      <rPr>
        <sz val="11"/>
        <rFont val="Calibri (Body)"/>
      </rPr>
      <t xml:space="preserve">a </t>
    </r>
    <r>
      <rPr>
        <sz val="11"/>
        <color theme="1"/>
        <rFont val="Segoe UI"/>
        <family val="2"/>
        <scheme val="minor"/>
      </rPr>
      <t>union). 
公司促进各种工人委员会的建立，确保工人能够参与识别和解决工厂存在的问题（工人委员会不是工会的替代）。</t>
    </r>
  </si>
  <si>
    <t>6.1.0</t>
  </si>
  <si>
    <t>Worker representatives for the various worker committees are democratically elected by workers. 工人委员会的工人代表由工人民主选举产生。</t>
  </si>
  <si>
    <t>6.1.1</t>
  </si>
  <si>
    <r>
      <t xml:space="preserve">Worker-management joint committees, or other means of involving workers, are used in the creation of policies and procedures related to corporate social </t>
    </r>
    <r>
      <rPr>
        <sz val="11"/>
        <rFont val="Calibri (Body)"/>
      </rPr>
      <t>responsibilities</t>
    </r>
    <r>
      <rPr>
        <sz val="11"/>
        <rFont val="Segoe UI"/>
        <family val="2"/>
        <scheme val="minor"/>
      </rPr>
      <t xml:space="preserve">, </t>
    </r>
    <r>
      <rPr>
        <sz val="11"/>
        <color theme="1"/>
        <rFont val="Segoe UI"/>
        <family val="2"/>
        <scheme val="minor"/>
      </rPr>
      <t>and the implementation of those policies and procedures. 公司采用工人和管理层联合委员会或其他工人参与的方式，来制定和执行与企业社会责任相关的政策和程序。</t>
    </r>
  </si>
  <si>
    <t>6.1.2</t>
  </si>
  <si>
    <r>
      <rPr>
        <sz val="11"/>
        <rFont val="Calibri (Body)"/>
      </rPr>
      <t>Trade</t>
    </r>
    <r>
      <rPr>
        <sz val="11"/>
        <rFont val="Segoe UI"/>
        <family val="2"/>
        <scheme val="minor"/>
      </rPr>
      <t xml:space="preserve"> u</t>
    </r>
    <r>
      <rPr>
        <sz val="11"/>
        <color theme="1"/>
        <rFont val="Segoe UI"/>
        <family val="2"/>
        <scheme val="minor"/>
      </rPr>
      <t>nion (if present) or a democratically elected worker committee (in the absence of union) has a direct role in formally approving  significant management decisions related to workplace issues. 重要的管理决策征得工会（如有）或民主选举的工人委员会的正式同意。</t>
    </r>
  </si>
  <si>
    <t>6.1.3</t>
  </si>
  <si>
    <r>
      <rPr>
        <sz val="11"/>
        <rFont val="Calibri (Body)"/>
      </rPr>
      <t>There is</t>
    </r>
    <r>
      <rPr>
        <sz val="11"/>
        <color theme="1"/>
        <rFont val="Segoe UI"/>
        <family val="2"/>
        <scheme val="minor"/>
      </rPr>
      <t xml:space="preserve"> a system of employee directors, wherein democratically elected worker representatives are included in the Board of Directors to participate in facility decision making. 公司建立了职工董事制度，由职工民主选举职工代表进入公司董事会，代表职工参与公司的经营决策。</t>
    </r>
  </si>
  <si>
    <t>6.1.4</t>
  </si>
  <si>
    <t>Facility has established a system of employee supervisors, wherein democratically elected worker representatives are included in the Supervisory Board to advise and monitor the conduct of the facility. 公司建立了职工监事制度，由职工民主选举的代表进入公司监事会，代表职工对企业行为行使建议和监督权。</t>
  </si>
  <si>
    <t>6.1.5</t>
  </si>
  <si>
    <t>Management and workers have made joint decisions related to workplace issues. 管理层和工人就工作场所问题做出共同决定。</t>
  </si>
  <si>
    <t>6.1.6</t>
  </si>
  <si>
    <t>Facility  keeps records of worker participation activities, including worker suggestions and responses,  percentage of worker suggestions that are adopted and number of joint decisions made etc. for the last 3 years. 公司保留过去 3 年员工参与活动的记录，包括员工的建议和回应、员工建议被采纳的百分比、共同决策的数量等。</t>
  </si>
  <si>
    <t>6.1.7</t>
  </si>
  <si>
    <t>Facility conduct regular joint emplyee-management review of the worker participation mechanisms to identify  improvement opportunities. 公司与管理层定期联合审查员工参与机制，以确定改进机会。</t>
  </si>
  <si>
    <t>6.1.8</t>
  </si>
  <si>
    <r>
      <t>Facility develo</t>
    </r>
    <r>
      <rPr>
        <sz val="11"/>
        <rFont val="Segoe UI"/>
        <family val="2"/>
        <scheme val="minor"/>
      </rPr>
      <t xml:space="preserve">ps and implements improvement plans based on the results of </t>
    </r>
    <r>
      <rPr>
        <sz val="11"/>
        <rFont val="Calibri (Body)"/>
      </rPr>
      <t>the joint emplolyee-management review</t>
    </r>
    <r>
      <rPr>
        <sz val="11"/>
        <rFont val="Segoe UI"/>
        <family val="2"/>
        <scheme val="minor"/>
      </rPr>
      <t xml:space="preserve"> to improve</t>
    </r>
    <r>
      <rPr>
        <sz val="11"/>
        <color theme="1"/>
        <rFont val="Segoe UI"/>
        <family val="2"/>
        <scheme val="minor"/>
      </rPr>
      <t xml:space="preserve"> the effectiveness of worker participation mechanism.  公司根据</t>
    </r>
    <r>
      <rPr>
        <sz val="11"/>
        <color theme="1"/>
        <rFont val="Segoe UI"/>
        <family val="2"/>
        <scheme val="minor"/>
      </rPr>
      <t xml:space="preserve">工人和管理人员联合评估的结果，制订和实施改善计划，以提高员工参与机制的成效。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</si>
</sst>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Segoe UI"/>
      <charset val="134"/>
      <scheme val="minor"/>
    </font>
    <font>
      <sz val="11"/>
      <color theme="1"/>
      <name val="Segoe UI"/>
      <family val="2"/>
      <scheme val="minor"/>
    </font>
    <font>
      <sz val="11"/>
      <color theme="1"/>
      <name val="Segoe UI"/>
      <family val="2"/>
      <scheme val="minor"/>
    </font>
    <font>
      <sz val="11"/>
      <color theme="1"/>
      <name val="Segoe UI"/>
      <family val="2"/>
      <scheme val="minor"/>
    </font>
    <font>
      <b/>
      <sz val="11"/>
      <color theme="1"/>
      <name val="Segoe UI"/>
      <family val="2"/>
      <scheme val="minor"/>
    </font>
    <font>
      <sz val="11"/>
      <name val="Segoe UI"/>
      <family val="2"/>
      <scheme val="minor"/>
    </font>
    <font>
      <b/>
      <sz val="11"/>
      <color theme="0"/>
      <name val="Segoe UI"/>
      <family val="2"/>
      <scheme val="minor"/>
    </font>
    <font>
      <b/>
      <sz val="11"/>
      <name val="Segoe UI"/>
      <family val="2"/>
      <scheme val="minor"/>
    </font>
    <font>
      <b/>
      <sz val="22"/>
      <name val="Tahoma"/>
      <family val="2"/>
    </font>
    <font>
      <sz val="16"/>
      <color theme="0"/>
      <name val="Segoe UI"/>
      <family val="2"/>
      <scheme val="minor"/>
    </font>
    <font>
      <sz val="11"/>
      <color theme="0"/>
      <name val="Segoe UI"/>
      <family val="2"/>
      <scheme val="minor"/>
    </font>
    <font>
      <sz val="11"/>
      <color rgb="FF000000"/>
      <name val="Segoe UI"/>
      <family val="2"/>
      <scheme val="minor"/>
    </font>
    <font>
      <sz val="10"/>
      <color rgb="FF000000"/>
      <name val="Calibri"/>
      <family val="2"/>
    </font>
    <font>
      <b/>
      <sz val="11"/>
      <color indexed="9"/>
      <name val="Segoe UI"/>
      <family val="2"/>
      <scheme val="minor"/>
    </font>
    <font>
      <b/>
      <sz val="16"/>
      <name val="Segoe UI"/>
      <family val="2"/>
      <scheme val="minor"/>
    </font>
    <font>
      <b/>
      <sz val="16"/>
      <color indexed="9"/>
      <name val="Segoe UI"/>
      <family val="2"/>
      <scheme val="minor"/>
    </font>
    <font>
      <sz val="12"/>
      <name val="Segoe UI"/>
      <family val="2"/>
      <scheme val="minor"/>
    </font>
    <font>
      <sz val="18"/>
      <name val="Arial"/>
      <family val="2"/>
    </font>
    <font>
      <b/>
      <sz val="11"/>
      <color rgb="FFFFFFFF"/>
      <name val="Segoe UI"/>
      <family val="2"/>
      <scheme val="minor"/>
    </font>
    <font>
      <sz val="10"/>
      <color rgb="FF000000"/>
      <name val="Segoe UI"/>
      <family val="2"/>
      <scheme val="minor"/>
    </font>
    <font>
      <sz val="10"/>
      <name val="Arial"/>
      <family val="2"/>
    </font>
    <font>
      <vertAlign val="superscript"/>
      <sz val="11"/>
      <color theme="1"/>
      <name val="Calibri (Body)"/>
      <charset val="134"/>
    </font>
    <font>
      <b/>
      <sz val="22"/>
      <color theme="0"/>
      <name val="Segoe UI"/>
      <family val="2"/>
      <scheme val="minor"/>
    </font>
    <font>
      <sz val="22"/>
      <color theme="0"/>
      <name val="Segoe UI"/>
      <family val="2"/>
      <scheme val="minor"/>
    </font>
    <font>
      <sz val="10"/>
      <color rgb="FF000000"/>
      <name val="Tahoma"/>
      <family val="2"/>
    </font>
    <font>
      <b/>
      <sz val="10"/>
      <color rgb="FF000000"/>
      <name val="Tahoma"/>
      <family val="2"/>
    </font>
    <font>
      <sz val="11"/>
      <color theme="1"/>
      <name val="Segoe UI"/>
      <family val="2"/>
      <scheme val="minor"/>
    </font>
    <font>
      <sz val="11"/>
      <color rgb="FF00B050"/>
      <name val="Segoe UI"/>
      <family val="2"/>
      <scheme val="minor"/>
    </font>
    <font>
      <sz val="11"/>
      <color rgb="FFFF0000"/>
      <name val="Segoe UI"/>
      <family val="2"/>
      <scheme val="minor"/>
    </font>
    <font>
      <sz val="8"/>
      <name val="Segoe UI"/>
      <family val="2"/>
      <scheme val="minor"/>
    </font>
    <font>
      <strike/>
      <sz val="11"/>
      <name val="Segoe UI"/>
      <family val="2"/>
      <scheme val="minor"/>
    </font>
    <font>
      <sz val="11"/>
      <name val="Calibri (Body)"/>
    </font>
    <font>
      <sz val="12"/>
      <name val="Calibri (Body)"/>
    </font>
    <font>
      <b/>
      <sz val="22"/>
      <color rgb="FFFFFFFF"/>
      <name val="Segoe UI"/>
      <family val="2"/>
      <scheme val="minor"/>
    </font>
    <font>
      <b/>
      <sz val="16"/>
      <color theme="1"/>
      <name val="Segoe UI"/>
      <family val="2"/>
      <scheme val="minor"/>
    </font>
    <font>
      <b/>
      <sz val="10"/>
      <color rgb="FF000000"/>
      <name val="Segoe UI"/>
      <family val="2"/>
      <scheme val="minor"/>
    </font>
    <font>
      <sz val="13"/>
      <color rgb="FF000000"/>
      <name val="Lucida Grande"/>
    </font>
    <font>
      <sz val="12"/>
      <color rgb="FF000000"/>
      <name val="Calibri"/>
      <family val="2"/>
    </font>
  </fonts>
  <fills count="8">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indexed="9"/>
        <bgColor indexed="64"/>
      </patternFill>
    </fill>
    <fill>
      <patternFill patternType="solid">
        <fgColor indexed="63"/>
        <bgColor indexed="64"/>
      </patternFill>
    </fill>
    <fill>
      <patternFill patternType="solid">
        <fgColor theme="4"/>
        <bgColor indexed="64"/>
      </patternFill>
    </fill>
    <fill>
      <patternFill patternType="solid">
        <fgColor theme="4"/>
        <bgColor rgb="FF000000"/>
      </patternFill>
    </fill>
  </fills>
  <borders count="62">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medium">
        <color auto="1"/>
      </left>
      <right style="thin">
        <color auto="1"/>
      </right>
      <top style="medium">
        <color auto="1"/>
      </top>
      <bottom/>
      <diagonal/>
    </border>
    <border>
      <left/>
      <right style="thin">
        <color auto="1"/>
      </right>
      <top style="thin">
        <color auto="1"/>
      </top>
      <bottom style="medium">
        <color auto="1"/>
      </bottom>
      <diagonal/>
    </border>
    <border>
      <left/>
      <right style="medium">
        <color auto="1"/>
      </right>
      <top style="medium">
        <color auto="1"/>
      </top>
      <bottom/>
      <diagonal/>
    </border>
    <border>
      <left style="thin">
        <color auto="1"/>
      </left>
      <right style="thin">
        <color auto="1"/>
      </right>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diagonal/>
    </border>
    <border>
      <left/>
      <right/>
      <top style="thin">
        <color auto="1"/>
      </top>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diagonal/>
    </border>
    <border>
      <left style="thin">
        <color auto="1"/>
      </left>
      <right/>
      <top style="thin">
        <color auto="1"/>
      </top>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style="medium">
        <color auto="1"/>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auto="1"/>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style="medium">
        <color auto="1"/>
      </right>
      <top style="medium">
        <color auto="1"/>
      </top>
      <bottom style="thin">
        <color rgb="FF000000"/>
      </bottom>
      <diagonal/>
    </border>
    <border>
      <left/>
      <right style="medium">
        <color auto="1"/>
      </right>
      <top style="thin">
        <color rgb="FF000000"/>
      </top>
      <bottom style="thin">
        <color rgb="FF000000"/>
      </bottom>
      <diagonal/>
    </border>
    <border>
      <left/>
      <right style="medium">
        <color auto="1"/>
      </right>
      <top style="thin">
        <color rgb="FF000000"/>
      </top>
      <bottom/>
      <diagonal/>
    </border>
    <border>
      <left style="thin">
        <color auto="1"/>
      </left>
      <right style="thin">
        <color auto="1"/>
      </right>
      <top style="thin">
        <color auto="1"/>
      </top>
      <bottom style="double">
        <color auto="1"/>
      </bottom>
      <diagonal/>
    </border>
    <border>
      <left style="medium">
        <color auto="1"/>
      </left>
      <right style="thin">
        <color auto="1"/>
      </right>
      <top/>
      <bottom style="thin">
        <color auto="1"/>
      </bottom>
      <diagonal/>
    </border>
    <border>
      <left/>
      <right style="medium">
        <color auto="1"/>
      </right>
      <top/>
      <bottom/>
      <diagonal/>
    </border>
    <border>
      <left style="medium">
        <color auto="1"/>
      </left>
      <right style="thin">
        <color auto="1"/>
      </right>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s>
  <cellStyleXfs count="4">
    <xf numFmtId="0" fontId="0" fillId="0" borderId="0"/>
    <xf numFmtId="0" fontId="26" fillId="0" borderId="0"/>
    <xf numFmtId="0" fontId="20" fillId="5" borderId="0">
      <alignment vertical="center"/>
    </xf>
    <xf numFmtId="0" fontId="26" fillId="0" borderId="0"/>
  </cellStyleXfs>
  <cellXfs count="236">
    <xf numFmtId="0" fontId="0" fillId="0" borderId="0" xfId="0"/>
    <xf numFmtId="0" fontId="5" fillId="0" borderId="0" xfId="0" applyFont="1"/>
    <xf numFmtId="0" fontId="0" fillId="0" borderId="0" xfId="0"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top" wrapText="1"/>
    </xf>
    <xf numFmtId="0" fontId="0" fillId="0" borderId="1" xfId="0" applyBorder="1"/>
    <xf numFmtId="0" fontId="7" fillId="0" borderId="1"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vertical="top" wrapText="1"/>
    </xf>
    <xf numFmtId="0" fontId="5" fillId="0" borderId="1" xfId="0" applyFont="1" applyBorder="1"/>
    <xf numFmtId="0" fontId="7" fillId="0" borderId="1" xfId="0" applyFont="1" applyBorder="1" applyAlignment="1">
      <alignment horizontal="center" vertical="center"/>
    </xf>
    <xf numFmtId="0" fontId="4" fillId="0" borderId="3" xfId="0" applyFont="1" applyBorder="1"/>
    <xf numFmtId="0" fontId="4" fillId="2" borderId="4" xfId="0" applyFont="1" applyFill="1" applyBorder="1"/>
    <xf numFmtId="0" fontId="4" fillId="2" borderId="5" xfId="0" applyFont="1" applyFill="1" applyBorder="1"/>
    <xf numFmtId="0" fontId="0" fillId="0" borderId="6" xfId="0" applyBorder="1"/>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5" fillId="2" borderId="1" xfId="0" applyFont="1" applyFill="1" applyBorder="1" applyAlignment="1">
      <alignment horizontal="center" vertical="center"/>
    </xf>
    <xf numFmtId="0" fontId="4"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2" borderId="1" xfId="0" applyFill="1" applyBorder="1" applyAlignment="1">
      <alignment wrapText="1"/>
    </xf>
    <xf numFmtId="0" fontId="0" fillId="0" borderId="1" xfId="0" applyBorder="1" applyAlignment="1">
      <alignment wrapText="1"/>
    </xf>
    <xf numFmtId="0" fontId="0" fillId="2" borderId="1" xfId="0" applyFill="1" applyBorder="1"/>
    <xf numFmtId="0" fontId="5" fillId="2" borderId="1" xfId="0" applyFont="1" applyFill="1" applyBorder="1"/>
    <xf numFmtId="0" fontId="0" fillId="0" borderId="1" xfId="0" applyBorder="1" applyAlignment="1">
      <alignment horizontal="left" vertical="top" wrapText="1"/>
    </xf>
    <xf numFmtId="0" fontId="4" fillId="0" borderId="1" xfId="0" applyFont="1" applyBorder="1" applyAlignment="1">
      <alignment vertical="center"/>
    </xf>
    <xf numFmtId="0" fontId="4" fillId="0" borderId="2" xfId="0" applyFont="1" applyBorder="1" applyAlignment="1">
      <alignment horizontal="center"/>
    </xf>
    <xf numFmtId="0" fontId="4" fillId="2" borderId="11" xfId="0" applyFont="1" applyFill="1" applyBorder="1"/>
    <xf numFmtId="0" fontId="4" fillId="2" borderId="4" xfId="0" applyFont="1" applyFill="1" applyBorder="1" applyAlignment="1">
      <alignment vertical="center"/>
    </xf>
    <xf numFmtId="0" fontId="0" fillId="0" borderId="12" xfId="0" applyBorder="1"/>
    <xf numFmtId="0" fontId="0" fillId="2" borderId="1" xfId="0" applyFill="1" applyBorder="1" applyAlignment="1">
      <alignment horizontal="left" wrapText="1"/>
    </xf>
    <xf numFmtId="0" fontId="4" fillId="0" borderId="3" xfId="0" applyFont="1" applyBorder="1" applyAlignment="1">
      <alignment horizontal="center"/>
    </xf>
    <xf numFmtId="0" fontId="4" fillId="0" borderId="13" xfId="0" applyFont="1" applyBorder="1" applyAlignment="1">
      <alignment horizontal="center"/>
    </xf>
    <xf numFmtId="0" fontId="0" fillId="0" borderId="8" xfId="0" applyBorder="1"/>
    <xf numFmtId="0" fontId="0" fillId="0" borderId="9" xfId="0" applyBorder="1"/>
    <xf numFmtId="0" fontId="4" fillId="0" borderId="0" xfId="0" applyFont="1"/>
    <xf numFmtId="0" fontId="4" fillId="0" borderId="1" xfId="0" applyFont="1" applyBorder="1" applyAlignment="1">
      <alignment vertical="center" wrapText="1"/>
    </xf>
    <xf numFmtId="0" fontId="0" fillId="0" borderId="1" xfId="0" applyBorder="1" applyAlignment="1">
      <alignment horizontal="center" vertical="center" wrapText="1"/>
    </xf>
    <xf numFmtId="0" fontId="4" fillId="0" borderId="7" xfId="0" applyFont="1" applyBorder="1" applyAlignment="1">
      <alignment horizontal="center" vertical="center" shrinkToFit="1"/>
    </xf>
    <xf numFmtId="0" fontId="4" fillId="0" borderId="0" xfId="0" applyFont="1" applyAlignment="1">
      <alignment horizontal="center" vertical="center"/>
    </xf>
    <xf numFmtId="0" fontId="0" fillId="0" borderId="0" xfId="0" applyAlignment="1">
      <alignment horizontal="center"/>
    </xf>
    <xf numFmtId="0" fontId="4" fillId="0" borderId="14" xfId="0" applyFont="1"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left" vertical="top" wrapText="1"/>
    </xf>
    <xf numFmtId="0" fontId="0" fillId="0" borderId="14" xfId="0" applyBorder="1"/>
    <xf numFmtId="0" fontId="5" fillId="0" borderId="14" xfId="0" applyFont="1" applyBorder="1" applyAlignment="1">
      <alignment horizontal="left" vertical="top" wrapText="1"/>
    </xf>
    <xf numFmtId="0" fontId="5" fillId="0" borderId="1" xfId="0" applyFont="1" applyBorder="1" applyAlignment="1">
      <alignment horizontal="left" vertical="top" wrapText="1"/>
    </xf>
    <xf numFmtId="0" fontId="6" fillId="0" borderId="0" xfId="0" applyFont="1" applyAlignment="1">
      <alignment horizontal="center" vertical="center"/>
    </xf>
    <xf numFmtId="0" fontId="6" fillId="0" borderId="0" xfId="0" applyFont="1" applyAlignment="1">
      <alignment horizontal="center"/>
    </xf>
    <xf numFmtId="0" fontId="0" fillId="0" borderId="14" xfId="0" applyBorder="1" applyAlignment="1">
      <alignment horizontal="center" vertical="center" wrapText="1"/>
    </xf>
    <xf numFmtId="0" fontId="0" fillId="0" borderId="1" xfId="0" applyBorder="1" applyAlignment="1">
      <alignment horizontal="center"/>
    </xf>
    <xf numFmtId="0" fontId="0" fillId="0" borderId="15" xfId="0" applyBorder="1" applyAlignment="1">
      <alignment horizontal="center"/>
    </xf>
    <xf numFmtId="0" fontId="0" fillId="0" borderId="8"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2" borderId="14" xfId="0" applyFill="1" applyBorder="1" applyAlignment="1">
      <alignment wrapText="1"/>
    </xf>
    <xf numFmtId="0" fontId="0" fillId="2" borderId="14" xfId="0" applyFill="1" applyBorder="1"/>
    <xf numFmtId="0" fontId="0" fillId="0" borderId="0" xfId="0" applyAlignment="1">
      <alignment horizontal="right"/>
    </xf>
    <xf numFmtId="0" fontId="0" fillId="0" borderId="0" xfId="0" applyAlignment="1">
      <alignment horizontal="right" wrapText="1"/>
    </xf>
    <xf numFmtId="0" fontId="0" fillId="0" borderId="0" xfId="0" applyAlignment="1">
      <alignment wrapText="1"/>
    </xf>
    <xf numFmtId="0" fontId="4" fillId="0" borderId="0" xfId="0" applyFont="1" applyAlignment="1">
      <alignment horizontal="right" wrapText="1"/>
    </xf>
    <xf numFmtId="0" fontId="4" fillId="0" borderId="0" xfId="0" applyFont="1" applyAlignment="1">
      <alignment horizontal="right"/>
    </xf>
    <xf numFmtId="0" fontId="11" fillId="0" borderId="0" xfId="0" applyFont="1" applyAlignment="1">
      <alignment horizontal="right" wrapText="1"/>
    </xf>
    <xf numFmtId="0" fontId="5" fillId="0" borderId="0" xfId="2" applyFont="1" applyFill="1" applyAlignment="1">
      <alignment horizontal="right" vertical="center" wrapText="1"/>
    </xf>
    <xf numFmtId="0" fontId="5" fillId="2" borderId="0" xfId="0" applyFont="1" applyFill="1"/>
    <xf numFmtId="0" fontId="0" fillId="2" borderId="0" xfId="0" applyFill="1"/>
    <xf numFmtId="0" fontId="5" fillId="2" borderId="0" xfId="0" applyFont="1" applyFill="1" applyAlignment="1">
      <alignment horizontal="left" vertical="top" wrapText="1"/>
    </xf>
    <xf numFmtId="0" fontId="5" fillId="0" borderId="0" xfId="0" applyFont="1" applyAlignment="1">
      <alignment horizontal="left" vertical="top" wrapText="1"/>
    </xf>
    <xf numFmtId="0" fontId="13" fillId="4" borderId="0" xfId="0" applyFont="1" applyFill="1" applyAlignment="1">
      <alignment horizontal="left" vertical="top" wrapText="1"/>
    </xf>
    <xf numFmtId="0" fontId="18" fillId="0" borderId="0" xfId="0" applyFont="1" applyAlignment="1">
      <alignment horizontal="center"/>
    </xf>
    <xf numFmtId="0" fontId="11" fillId="0" borderId="56" xfId="0" applyFont="1" applyBorder="1"/>
    <xf numFmtId="0" fontId="19" fillId="0" borderId="57" xfId="0" applyFont="1" applyBorder="1"/>
    <xf numFmtId="0" fontId="19" fillId="0" borderId="0" xfId="0" applyFont="1"/>
    <xf numFmtId="0" fontId="11" fillId="0" borderId="15" xfId="0" applyFont="1" applyBorder="1"/>
    <xf numFmtId="0" fontId="11" fillId="0" borderId="0" xfId="0" applyFont="1"/>
    <xf numFmtId="0" fontId="11" fillId="0" borderId="58" xfId="0" applyFont="1" applyBorder="1"/>
    <xf numFmtId="0" fontId="11" fillId="0" borderId="9" xfId="0" applyFont="1" applyBorder="1"/>
    <xf numFmtId="0" fontId="18" fillId="0" borderId="0" xfId="0" applyFont="1"/>
    <xf numFmtId="0" fontId="11" fillId="0" borderId="51" xfId="0" applyFont="1" applyBorder="1"/>
    <xf numFmtId="0" fontId="0" fillId="2" borderId="14" xfId="0" applyFill="1" applyBorder="1" applyAlignment="1">
      <alignment horizontal="center" vertical="center" wrapText="1"/>
    </xf>
    <xf numFmtId="2" fontId="0" fillId="2" borderId="1" xfId="0" applyNumberFormat="1" applyFill="1" applyBorder="1" applyAlignment="1">
      <alignment horizontal="center" vertical="center"/>
    </xf>
    <xf numFmtId="0" fontId="27" fillId="0" borderId="1" xfId="0" applyFont="1" applyBorder="1" applyAlignment="1">
      <alignment horizontal="left" vertical="center" wrapText="1"/>
    </xf>
    <xf numFmtId="0" fontId="27" fillId="0" borderId="1" xfId="0" applyFont="1" applyBorder="1" applyAlignment="1">
      <alignment vertical="center" wrapText="1"/>
    </xf>
    <xf numFmtId="0" fontId="28" fillId="0" borderId="1" xfId="0" applyFont="1" applyBorder="1" applyAlignment="1">
      <alignment vertical="center" wrapText="1"/>
    </xf>
    <xf numFmtId="0" fontId="28" fillId="0" borderId="1" xfId="0" applyFont="1" applyBorder="1"/>
    <xf numFmtId="0" fontId="28" fillId="2" borderId="1" xfId="0" applyFont="1" applyFill="1" applyBorder="1"/>
    <xf numFmtId="0" fontId="28" fillId="0" borderId="0" xfId="0" applyFont="1"/>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0" fillId="3" borderId="1" xfId="0" applyFill="1" applyBorder="1" applyAlignment="1">
      <alignment horizontal="center" vertical="center"/>
    </xf>
    <xf numFmtId="0" fontId="11" fillId="0" borderId="1" xfId="0" applyFont="1" applyBorder="1" applyAlignment="1">
      <alignment vertical="center" wrapText="1"/>
    </xf>
    <xf numFmtId="0" fontId="5" fillId="3" borderId="1" xfId="0" applyFont="1" applyFill="1" applyBorder="1" applyAlignment="1">
      <alignment vertical="center" wrapText="1"/>
    </xf>
    <xf numFmtId="0" fontId="0" fillId="3" borderId="1" xfId="0" applyFill="1" applyBorder="1" applyAlignment="1">
      <alignment wrapText="1"/>
    </xf>
    <xf numFmtId="0" fontId="5" fillId="0" borderId="1" xfId="0" applyFont="1" applyBorder="1" applyAlignment="1">
      <alignment horizontal="left" vertical="center" wrapText="1"/>
    </xf>
    <xf numFmtId="0" fontId="3" fillId="0" borderId="0" xfId="0" applyFont="1"/>
    <xf numFmtId="0" fontId="22" fillId="6" borderId="55" xfId="0" applyFont="1" applyFill="1" applyBorder="1" applyAlignment="1">
      <alignment vertical="center"/>
    </xf>
    <xf numFmtId="0" fontId="6" fillId="6" borderId="55" xfId="0" applyFont="1" applyFill="1" applyBorder="1" applyAlignment="1">
      <alignment vertical="center"/>
    </xf>
    <xf numFmtId="0" fontId="0" fillId="6" borderId="0" xfId="0" applyFill="1"/>
    <xf numFmtId="0" fontId="18" fillId="7" borderId="2" xfId="0" applyFont="1" applyFill="1" applyBorder="1" applyAlignment="1">
      <alignment horizontal="center"/>
    </xf>
    <xf numFmtId="0" fontId="18" fillId="7" borderId="2" xfId="0" applyFont="1" applyFill="1" applyBorder="1"/>
    <xf numFmtId="0" fontId="18" fillId="7" borderId="35" xfId="0" applyFont="1" applyFill="1" applyBorder="1"/>
    <xf numFmtId="0" fontId="18" fillId="7" borderId="35" xfId="0" applyFont="1" applyFill="1" applyBorder="1" applyAlignment="1">
      <alignment horizontal="left"/>
    </xf>
    <xf numFmtId="0" fontId="9" fillId="6" borderId="0" xfId="0" applyFont="1" applyFill="1"/>
    <xf numFmtId="0" fontId="10" fillId="6" borderId="0" xfId="0" applyFont="1" applyFill="1"/>
    <xf numFmtId="0" fontId="2" fillId="0" borderId="0" xfId="0" applyFont="1" applyAlignment="1">
      <alignment horizontal="right"/>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4" fillId="6" borderId="0" xfId="0" applyFont="1" applyFill="1" applyAlignment="1">
      <alignment horizontal="center" vertical="center"/>
    </xf>
    <xf numFmtId="0" fontId="6" fillId="6" borderId="2" xfId="0" applyFont="1" applyFill="1" applyBorder="1" applyAlignment="1">
      <alignment horizontal="center"/>
    </xf>
    <xf numFmtId="0" fontId="6" fillId="6" borderId="2" xfId="0" applyFont="1" applyFill="1" applyBorder="1"/>
    <xf numFmtId="0" fontId="2" fillId="0" borderId="0" xfId="0" applyFont="1" applyAlignment="1">
      <alignment horizontal="right" wrapText="1"/>
    </xf>
    <xf numFmtId="0" fontId="2" fillId="0" borderId="1" xfId="0"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2" borderId="1" xfId="0" applyFont="1" applyFill="1" applyBorder="1" applyAlignment="1">
      <alignment horizontal="center" vertical="center"/>
    </xf>
    <xf numFmtId="0" fontId="2" fillId="0" borderId="10" xfId="0" applyFont="1" applyBorder="1" applyAlignment="1">
      <alignment vertical="top" wrapText="1"/>
    </xf>
    <xf numFmtId="0" fontId="2" fillId="0" borderId="1" xfId="0" applyFont="1" applyBorder="1" applyAlignment="1">
      <alignment vertical="center" wrapText="1"/>
    </xf>
    <xf numFmtId="0" fontId="2" fillId="3" borderId="1" xfId="0" applyFont="1" applyFill="1" applyBorder="1" applyAlignment="1">
      <alignment vertical="center" wrapText="1"/>
    </xf>
    <xf numFmtId="0" fontId="14" fillId="2" borderId="0" xfId="0" applyFont="1" applyFill="1" applyAlignment="1">
      <alignment horizontal="left" vertical="top" wrapText="1"/>
    </xf>
    <xf numFmtId="0" fontId="15" fillId="2" borderId="0" xfId="0" applyFont="1" applyFill="1" applyAlignment="1">
      <alignment horizontal="left" vertical="top" wrapText="1"/>
    </xf>
    <xf numFmtId="0" fontId="16" fillId="0" borderId="27" xfId="0" applyFont="1" applyBorder="1" applyAlignment="1">
      <alignment wrapText="1"/>
    </xf>
    <xf numFmtId="0" fontId="17" fillId="0" borderId="27" xfId="0" applyFont="1" applyBorder="1" applyAlignment="1">
      <alignment wrapText="1"/>
    </xf>
    <xf numFmtId="0" fontId="5" fillId="0" borderId="0" xfId="0" applyFont="1"/>
    <xf numFmtId="0" fontId="33" fillId="6" borderId="59" xfId="0" applyFont="1" applyFill="1" applyBorder="1" applyAlignment="1">
      <alignment horizontal="center"/>
    </xf>
    <xf numFmtId="0" fontId="2" fillId="6" borderId="60" xfId="0" applyFont="1" applyFill="1" applyBorder="1" applyAlignment="1">
      <alignment horizontal="center"/>
    </xf>
    <xf numFmtId="0" fontId="2" fillId="6" borderId="61" xfId="0" applyFont="1" applyFill="1" applyBorder="1" applyAlignment="1">
      <alignment horizontal="center"/>
    </xf>
    <xf numFmtId="0" fontId="5" fillId="0" borderId="27" xfId="0" applyFont="1" applyBorder="1" applyAlignment="1">
      <alignment horizontal="left" vertical="top" wrapText="1"/>
    </xf>
    <xf numFmtId="0" fontId="0" fillId="0" borderId="27" xfId="0" applyBorder="1" applyAlignment="1">
      <alignment horizontal="left" vertical="top" wrapText="1"/>
    </xf>
    <xf numFmtId="0" fontId="16" fillId="0" borderId="1" xfId="0" applyFont="1" applyBorder="1" applyAlignment="1">
      <alignment horizontal="left" vertical="top" wrapText="1"/>
    </xf>
    <xf numFmtId="0" fontId="17" fillId="0" borderId="1" xfId="0" applyFont="1" applyBorder="1" applyAlignment="1">
      <alignment horizontal="left" vertical="top" wrapText="1"/>
    </xf>
    <xf numFmtId="0" fontId="0" fillId="0" borderId="16" xfId="0" applyBorder="1"/>
    <xf numFmtId="0" fontId="0" fillId="0" borderId="17" xfId="0" applyBorder="1"/>
    <xf numFmtId="0" fontId="0" fillId="0" borderId="35" xfId="0" applyBorder="1"/>
    <xf numFmtId="0" fontId="0" fillId="0" borderId="18" xfId="0" applyBorder="1"/>
    <xf numFmtId="0" fontId="0" fillId="0" borderId="19" xfId="0" applyBorder="1"/>
    <xf numFmtId="0" fontId="0" fillId="0" borderId="15" xfId="0" applyBorder="1"/>
    <xf numFmtId="0" fontId="0" fillId="0" borderId="20" xfId="0" applyBorder="1"/>
    <xf numFmtId="0" fontId="0" fillId="0" borderId="21" xfId="0" applyBorder="1"/>
    <xf numFmtId="0" fontId="0" fillId="0" borderId="36" xfId="0" applyBorder="1"/>
    <xf numFmtId="0" fontId="8" fillId="3" borderId="31"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0" fillId="0" borderId="30" xfId="0" applyBorder="1"/>
    <xf numFmtId="0" fontId="0" fillId="0" borderId="22" xfId="0" applyBorder="1"/>
    <xf numFmtId="0" fontId="0" fillId="0" borderId="23" xfId="0" applyBorder="1"/>
    <xf numFmtId="0" fontId="0" fillId="0" borderId="37" xfId="0" applyBorder="1"/>
    <xf numFmtId="0" fontId="34" fillId="0" borderId="22" xfId="0" applyFont="1" applyBorder="1"/>
    <xf numFmtId="0" fontId="2" fillId="0" borderId="23" xfId="0" applyFont="1" applyBorder="1"/>
    <xf numFmtId="0" fontId="2" fillId="0" borderId="37" xfId="0" applyFont="1" applyBorder="1"/>
    <xf numFmtId="0" fontId="0" fillId="0" borderId="0" xfId="0"/>
    <xf numFmtId="0" fontId="4" fillId="2" borderId="16" xfId="0" applyFont="1" applyFill="1" applyBorder="1" applyAlignment="1">
      <alignment horizontal="center" wrapText="1"/>
    </xf>
    <xf numFmtId="0" fontId="4" fillId="2" borderId="17" xfId="0" applyFont="1" applyFill="1" applyBorder="1" applyAlignment="1">
      <alignment horizontal="center" wrapText="1"/>
    </xf>
    <xf numFmtId="0" fontId="4" fillId="2" borderId="28" xfId="0" applyFont="1" applyFill="1" applyBorder="1" applyAlignment="1">
      <alignment horizontal="center" wrapText="1"/>
    </xf>
    <xf numFmtId="0" fontId="4" fillId="2" borderId="29" xfId="0" applyFont="1" applyFill="1" applyBorder="1" applyAlignment="1">
      <alignment horizontal="center" wrapText="1"/>
    </xf>
    <xf numFmtId="0" fontId="4" fillId="2" borderId="35" xfId="0" applyFont="1" applyFill="1" applyBorder="1" applyAlignment="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15"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12" xfId="0" applyBorder="1" applyAlignment="1">
      <alignment horizontal="center"/>
    </xf>
    <xf numFmtId="0" fontId="0" fillId="0" borderId="32" xfId="0" applyBorder="1" applyAlignment="1">
      <alignment horizontal="center"/>
    </xf>
    <xf numFmtId="0" fontId="0" fillId="0" borderId="36" xfId="0" applyBorder="1" applyAlignment="1">
      <alignment horizontal="center"/>
    </xf>
    <xf numFmtId="0" fontId="0" fillId="0" borderId="22" xfId="0" applyBorder="1" applyAlignment="1">
      <alignment wrapText="1"/>
    </xf>
    <xf numFmtId="0" fontId="4" fillId="0" borderId="24" xfId="0" applyFont="1" applyBorder="1" applyAlignment="1">
      <alignment horizontal="center" wrapText="1"/>
    </xf>
    <xf numFmtId="0" fontId="4" fillId="0" borderId="25" xfId="0" applyFont="1" applyBorder="1" applyAlignment="1">
      <alignment horizontal="center"/>
    </xf>
    <xf numFmtId="0" fontId="4" fillId="0" borderId="13" xfId="0" applyFont="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0" fillId="2" borderId="28" xfId="0" applyFill="1" applyBorder="1" applyAlignment="1">
      <alignment horizontal="center"/>
    </xf>
    <xf numFmtId="0" fontId="0" fillId="2" borderId="29" xfId="0" applyFill="1" applyBorder="1" applyAlignment="1">
      <alignment horizontal="center"/>
    </xf>
    <xf numFmtId="0" fontId="0" fillId="2" borderId="35" xfId="0" applyFill="1" applyBorder="1" applyAlignment="1">
      <alignment horizontal="center"/>
    </xf>
    <xf numFmtId="0" fontId="0" fillId="0" borderId="31" xfId="0" applyBorder="1"/>
    <xf numFmtId="0" fontId="0" fillId="0" borderId="26" xfId="0" applyBorder="1"/>
    <xf numFmtId="0" fontId="0" fillId="0" borderId="27" xfId="0" applyBorder="1"/>
    <xf numFmtId="0" fontId="0" fillId="0" borderId="33" xfId="0" applyBorder="1"/>
    <xf numFmtId="0" fontId="0" fillId="0" borderId="34" xfId="0" applyBorder="1"/>
    <xf numFmtId="0" fontId="0" fillId="0" borderId="38" xfId="0" applyBorder="1"/>
    <xf numFmtId="0" fontId="0" fillId="0" borderId="12" xfId="0" applyBorder="1"/>
    <xf numFmtId="0" fontId="0" fillId="0" borderId="32" xfId="0" applyBorder="1"/>
    <xf numFmtId="0" fontId="0" fillId="0" borderId="23" xfId="0" applyBorder="1" applyAlignment="1">
      <alignment horizontal="center"/>
    </xf>
    <xf numFmtId="0" fontId="4" fillId="0" borderId="22" xfId="0" applyFont="1" applyBorder="1" applyAlignment="1">
      <alignment horizontal="center" wrapText="1"/>
    </xf>
    <xf numFmtId="0" fontId="4" fillId="0" borderId="23" xfId="0" applyFont="1" applyBorder="1" applyAlignment="1">
      <alignment horizontal="center"/>
    </xf>
    <xf numFmtId="0" fontId="4" fillId="0" borderId="37" xfId="0" applyFont="1" applyBorder="1" applyAlignment="1">
      <alignment horizontal="center"/>
    </xf>
    <xf numFmtId="0" fontId="0" fillId="2" borderId="39" xfId="0" applyFill="1" applyBorder="1" applyAlignment="1">
      <alignment horizontal="center"/>
    </xf>
    <xf numFmtId="0" fontId="0" fillId="2" borderId="40" xfId="0" applyFill="1" applyBorder="1" applyAlignment="1">
      <alignment horizontal="center"/>
    </xf>
    <xf numFmtId="0" fontId="0" fillId="2" borderId="49" xfId="0" applyFill="1" applyBorder="1" applyAlignment="1">
      <alignment horizontal="center"/>
    </xf>
    <xf numFmtId="0" fontId="0" fillId="0" borderId="50" xfId="0" applyBorder="1"/>
    <xf numFmtId="0" fontId="0" fillId="0" borderId="40" xfId="0" applyBorder="1"/>
    <xf numFmtId="0" fontId="0" fillId="0" borderId="51" xfId="0" applyBorder="1"/>
    <xf numFmtId="49" fontId="35" fillId="0" borderId="41" xfId="0" applyNumberFormat="1" applyFont="1" applyBorder="1" applyAlignment="1">
      <alignment horizontal="center" vertical="center" wrapText="1"/>
    </xf>
    <xf numFmtId="0" fontId="5" fillId="0" borderId="42" xfId="0" applyFont="1" applyBorder="1"/>
    <xf numFmtId="0" fontId="5" fillId="0" borderId="52" xfId="0" applyFont="1" applyBorder="1"/>
    <xf numFmtId="49" fontId="19" fillId="2" borderId="43" xfId="0" applyNumberFormat="1" applyFont="1" applyFill="1" applyBorder="1" applyAlignment="1">
      <alignment horizontal="center"/>
    </xf>
    <xf numFmtId="49" fontId="19" fillId="2" borderId="44" xfId="0" applyNumberFormat="1" applyFont="1" applyFill="1" applyBorder="1" applyAlignment="1">
      <alignment horizontal="center"/>
    </xf>
    <xf numFmtId="49" fontId="19" fillId="2" borderId="45" xfId="0" applyNumberFormat="1" applyFont="1" applyFill="1" applyBorder="1" applyAlignment="1">
      <alignment horizontal="center"/>
    </xf>
    <xf numFmtId="49" fontId="19" fillId="2" borderId="45" xfId="0" applyNumberFormat="1" applyFont="1" applyFill="1" applyBorder="1" applyAlignment="1">
      <alignment horizontal="center" wrapText="1"/>
    </xf>
    <xf numFmtId="49" fontId="19" fillId="2" borderId="44" xfId="0" applyNumberFormat="1" applyFont="1" applyFill="1" applyBorder="1" applyAlignment="1">
      <alignment horizontal="center" wrapText="1"/>
    </xf>
    <xf numFmtId="49" fontId="19" fillId="2" borderId="53" xfId="0" applyNumberFormat="1" applyFont="1" applyFill="1" applyBorder="1" applyAlignment="1">
      <alignment horizontal="center"/>
    </xf>
    <xf numFmtId="49" fontId="12" fillId="0" borderId="43" xfId="0" applyNumberFormat="1" applyFont="1" applyBorder="1" applyAlignment="1">
      <alignment horizontal="center"/>
    </xf>
    <xf numFmtId="49" fontId="12" fillId="0" borderId="44" xfId="0" applyNumberFormat="1" applyFont="1" applyBorder="1" applyAlignment="1">
      <alignment horizontal="center"/>
    </xf>
    <xf numFmtId="49" fontId="12" fillId="0" borderId="45" xfId="0" applyNumberFormat="1" applyFont="1" applyBorder="1" applyAlignment="1">
      <alignment horizontal="center"/>
    </xf>
    <xf numFmtId="49" fontId="12" fillId="0" borderId="53" xfId="0" applyNumberFormat="1" applyFont="1" applyBorder="1" applyAlignment="1">
      <alignment horizontal="center"/>
    </xf>
    <xf numFmtId="49" fontId="12" fillId="0" borderId="46" xfId="0" applyNumberFormat="1" applyFont="1" applyBorder="1" applyAlignment="1">
      <alignment horizontal="center"/>
    </xf>
    <xf numFmtId="49" fontId="12" fillId="0" borderId="47" xfId="0" applyNumberFormat="1" applyFont="1" applyBorder="1" applyAlignment="1">
      <alignment horizontal="center"/>
    </xf>
    <xf numFmtId="49" fontId="12" fillId="0" borderId="48" xfId="0" applyNumberFormat="1" applyFont="1" applyBorder="1" applyAlignment="1">
      <alignment horizontal="center"/>
    </xf>
    <xf numFmtId="49" fontId="12" fillId="0" borderId="54" xfId="0" applyNumberFormat="1" applyFont="1" applyBorder="1" applyAlignment="1">
      <alignment horizontal="center"/>
    </xf>
    <xf numFmtId="49" fontId="12" fillId="0" borderId="26" xfId="0" applyNumberFormat="1" applyFont="1" applyBorder="1" applyAlignment="1">
      <alignment horizontal="center"/>
    </xf>
    <xf numFmtId="49" fontId="12" fillId="0" borderId="27" xfId="0" applyNumberFormat="1" applyFont="1" applyBorder="1" applyAlignment="1">
      <alignment horizontal="center"/>
    </xf>
    <xf numFmtId="49" fontId="12" fillId="0" borderId="38" xfId="0" applyNumberFormat="1" applyFont="1" applyBorder="1" applyAlignment="1">
      <alignment horizontal="center"/>
    </xf>
    <xf numFmtId="0" fontId="0" fillId="2" borderId="18" xfId="0" applyFill="1" applyBorder="1" applyAlignment="1">
      <alignment horizontal="center"/>
    </xf>
    <xf numFmtId="0" fontId="0" fillId="2" borderId="19"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xf numFmtId="0" fontId="0" fillId="2" borderId="15" xfId="0" applyFill="1" applyBorder="1" applyAlignment="1">
      <alignment horizontal="center"/>
    </xf>
    <xf numFmtId="0" fontId="0" fillId="0" borderId="22" xfId="0" applyBorder="1" applyAlignment="1">
      <alignment horizontal="center"/>
    </xf>
    <xf numFmtId="0" fontId="0" fillId="0" borderId="37" xfId="0" applyBorder="1" applyAlignment="1">
      <alignment horizontal="center"/>
    </xf>
    <xf numFmtId="0" fontId="0" fillId="0" borderId="24" xfId="0" applyBorder="1"/>
    <xf numFmtId="0" fontId="0" fillId="0" borderId="25" xfId="0" applyBorder="1"/>
    <xf numFmtId="0" fontId="0" fillId="0" borderId="13" xfId="0" applyBorder="1"/>
    <xf numFmtId="0" fontId="4" fillId="0" borderId="24" xfId="0" applyFont="1" applyBorder="1" applyAlignment="1">
      <alignment horizontal="center"/>
    </xf>
    <xf numFmtId="0" fontId="0" fillId="2" borderId="16" xfId="0" applyFill="1" applyBorder="1" applyAlignment="1">
      <alignment horizontal="center" wrapText="1"/>
    </xf>
    <xf numFmtId="0" fontId="0" fillId="2" borderId="17" xfId="0" applyFill="1" applyBorder="1" applyAlignment="1">
      <alignment horizontal="center" wrapText="1"/>
    </xf>
    <xf numFmtId="0" fontId="0" fillId="2" borderId="28" xfId="0" applyFill="1" applyBorder="1" applyAlignment="1">
      <alignment horizontal="center" wrapText="1"/>
    </xf>
    <xf numFmtId="0" fontId="0" fillId="2" borderId="29" xfId="0" applyFill="1" applyBorder="1" applyAlignment="1">
      <alignment horizontal="center" wrapText="1"/>
    </xf>
    <xf numFmtId="0" fontId="0" fillId="2" borderId="35" xfId="0" applyFill="1" applyBorder="1" applyAlignment="1">
      <alignment horizontal="center" wrapText="1"/>
    </xf>
    <xf numFmtId="0" fontId="4" fillId="0" borderId="22" xfId="0" applyFont="1" applyBorder="1" applyAlignment="1">
      <alignment horizontal="center"/>
    </xf>
    <xf numFmtId="0" fontId="0" fillId="0" borderId="39" xfId="0" applyBorder="1"/>
    <xf numFmtId="0" fontId="2" fillId="2" borderId="16" xfId="0" applyFont="1" applyFill="1" applyBorder="1" applyAlignment="1">
      <alignment horizontal="center"/>
    </xf>
    <xf numFmtId="0" fontId="2" fillId="2" borderId="17" xfId="0" applyFont="1" applyFill="1" applyBorder="1" applyAlignment="1">
      <alignment horizontal="center"/>
    </xf>
    <xf numFmtId="0" fontId="2" fillId="2" borderId="28" xfId="0" applyFont="1" applyFill="1" applyBorder="1" applyAlignment="1">
      <alignment horizontal="center"/>
    </xf>
    <xf numFmtId="0" fontId="9" fillId="3" borderId="0" xfId="0" applyFont="1" applyFill="1"/>
    <xf numFmtId="0" fontId="0" fillId="3" borderId="0" xfId="0" applyFill="1"/>
  </cellXfs>
  <cellStyles count="4">
    <cellStyle name="Normal" xfId="0" builtinId="0"/>
    <cellStyle name="Normal 2" xfId="2" xr:uid="{00000000-0005-0000-0000-000002000000}"/>
    <cellStyle name="Normal 2 2 3" xfId="1" xr:uid="{00000000-0005-0000-0000-000001000000}"/>
    <cellStyle name="Normal 3" xfId="3" xr:uid="{00000000-0005-0000-0000-000015000000}"/>
  </cellStyles>
  <dxfs count="0"/>
  <tableStyles count="0" defaultTableStyle="TableStyleMedium2" defaultPivotStyle="PivotStyleLight16"/>
  <colors>
    <mruColors>
      <color rgb="FF7C7F7B"/>
      <color rgb="FF960813"/>
      <color rgb="FF7E7C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3" Type="http://schemas.openxmlformats.org/officeDocument/2006/relationships/image" Target="../media/image6.svg"/><Relationship Id="rId18" Type="http://schemas.openxmlformats.org/officeDocument/2006/relationships/image" Target="../media/image11.png"/><Relationship Id="rId26" Type="http://schemas.openxmlformats.org/officeDocument/2006/relationships/hyperlink" Target="#'Facility Info'!A1"/><Relationship Id="rId39" Type="http://schemas.openxmlformats.org/officeDocument/2006/relationships/image" Target="../media/image28.svg"/><Relationship Id="rId21" Type="http://schemas.openxmlformats.org/officeDocument/2006/relationships/image" Target="../media/image14.svg"/><Relationship Id="rId34" Type="http://schemas.openxmlformats.org/officeDocument/2006/relationships/image" Target="../media/image23.png"/><Relationship Id="rId42" Type="http://schemas.openxmlformats.org/officeDocument/2006/relationships/hyperlink" Target="#'Grievance Mechanism'!A1"/><Relationship Id="rId7" Type="http://schemas.openxmlformats.org/officeDocument/2006/relationships/hyperlink" Target="#'Worker Participation'!A1"/><Relationship Id="rId2" Type="http://schemas.openxmlformats.org/officeDocument/2006/relationships/hyperlink" Target="#'Company Info'!A1"/><Relationship Id="rId16" Type="http://schemas.openxmlformats.org/officeDocument/2006/relationships/image" Target="../media/image9.png"/><Relationship Id="rId20" Type="http://schemas.openxmlformats.org/officeDocument/2006/relationships/image" Target="../media/image13.png"/><Relationship Id="rId29" Type="http://schemas.openxmlformats.org/officeDocument/2006/relationships/image" Target="../media/image18.svg"/><Relationship Id="rId41" Type="http://schemas.openxmlformats.org/officeDocument/2006/relationships/image" Target="../media/image30.svg"/><Relationship Id="rId1" Type="http://schemas.openxmlformats.org/officeDocument/2006/relationships/hyperlink" Target="#Overview!A1"/><Relationship Id="rId6" Type="http://schemas.openxmlformats.org/officeDocument/2006/relationships/hyperlink" Target="#'Comm and Feedback'!A1"/><Relationship Id="rId11" Type="http://schemas.openxmlformats.org/officeDocument/2006/relationships/image" Target="../media/image4.svg"/><Relationship Id="rId24" Type="http://schemas.openxmlformats.org/officeDocument/2006/relationships/image" Target="../media/image16.svg"/><Relationship Id="rId32" Type="http://schemas.openxmlformats.org/officeDocument/2006/relationships/image" Target="../media/image21.png"/><Relationship Id="rId37" Type="http://schemas.openxmlformats.org/officeDocument/2006/relationships/image" Target="../media/image26.svg"/><Relationship Id="rId40" Type="http://schemas.openxmlformats.org/officeDocument/2006/relationships/image" Target="../media/image29.png"/><Relationship Id="rId5" Type="http://schemas.openxmlformats.org/officeDocument/2006/relationships/hyperlink" Target="#'Union Effectiveness'!A1"/><Relationship Id="rId15" Type="http://schemas.openxmlformats.org/officeDocument/2006/relationships/image" Target="../media/image8.svg"/><Relationship Id="rId23" Type="http://schemas.openxmlformats.org/officeDocument/2006/relationships/image" Target="../media/image15.png"/><Relationship Id="rId28" Type="http://schemas.openxmlformats.org/officeDocument/2006/relationships/image" Target="../media/image17.png"/><Relationship Id="rId36" Type="http://schemas.openxmlformats.org/officeDocument/2006/relationships/image" Target="../media/image25.png"/><Relationship Id="rId10" Type="http://schemas.openxmlformats.org/officeDocument/2006/relationships/image" Target="../media/image3.png"/><Relationship Id="rId19" Type="http://schemas.openxmlformats.org/officeDocument/2006/relationships/image" Target="../media/image12.svg"/><Relationship Id="rId31" Type="http://schemas.openxmlformats.org/officeDocument/2006/relationships/image" Target="../media/image20.svg"/><Relationship Id="rId44" Type="http://schemas.openxmlformats.org/officeDocument/2006/relationships/image" Target="../media/image32.svg"/><Relationship Id="rId4" Type="http://schemas.openxmlformats.org/officeDocument/2006/relationships/hyperlink" Target="#'Collective Bargaining'!A1"/><Relationship Id="rId9" Type="http://schemas.openxmlformats.org/officeDocument/2006/relationships/image" Target="../media/image2.svg"/><Relationship Id="rId14" Type="http://schemas.openxmlformats.org/officeDocument/2006/relationships/image" Target="../media/image7.png"/><Relationship Id="rId22" Type="http://schemas.openxmlformats.org/officeDocument/2006/relationships/hyperlink" Target="#'Grievance '!A1"/><Relationship Id="rId27" Type="http://schemas.openxmlformats.org/officeDocument/2006/relationships/hyperlink" Target="#'Comm, Feedback and Training'!A1"/><Relationship Id="rId30" Type="http://schemas.openxmlformats.org/officeDocument/2006/relationships/image" Target="../media/image19.png"/><Relationship Id="rId35" Type="http://schemas.openxmlformats.org/officeDocument/2006/relationships/image" Target="../media/image24.svg"/><Relationship Id="rId43" Type="http://schemas.openxmlformats.org/officeDocument/2006/relationships/image" Target="../media/image31.png"/><Relationship Id="rId8" Type="http://schemas.openxmlformats.org/officeDocument/2006/relationships/image" Target="../media/image1.png"/><Relationship Id="rId3" Type="http://schemas.openxmlformats.org/officeDocument/2006/relationships/hyperlink" Target="#'Freedom of Association'!A1"/><Relationship Id="rId12" Type="http://schemas.openxmlformats.org/officeDocument/2006/relationships/image" Target="../media/image5.png"/><Relationship Id="rId17" Type="http://schemas.openxmlformats.org/officeDocument/2006/relationships/image" Target="../media/image10.svg"/><Relationship Id="rId25" Type="http://schemas.openxmlformats.org/officeDocument/2006/relationships/hyperlink" Target="#'Executive Summary'!A1"/><Relationship Id="rId33" Type="http://schemas.openxmlformats.org/officeDocument/2006/relationships/image" Target="../media/image22.svg"/><Relationship Id="rId38" Type="http://schemas.openxmlformats.org/officeDocument/2006/relationships/image" Target="../media/image27.png"/></Relationships>
</file>

<file path=xl/drawings/_rels/drawing2.xml.rels><?xml version="1.0" encoding="UTF-8" standalone="yes"?>
<Relationships xmlns="http://schemas.openxmlformats.org/package/2006/relationships"><Relationship Id="rId13" Type="http://schemas.openxmlformats.org/officeDocument/2006/relationships/image" Target="../media/image6.svg"/><Relationship Id="rId18" Type="http://schemas.openxmlformats.org/officeDocument/2006/relationships/image" Target="../media/image11.png"/><Relationship Id="rId26" Type="http://schemas.openxmlformats.org/officeDocument/2006/relationships/hyperlink" Target="#'Facility Info'!A1"/><Relationship Id="rId39" Type="http://schemas.openxmlformats.org/officeDocument/2006/relationships/image" Target="../media/image28.svg"/><Relationship Id="rId21" Type="http://schemas.openxmlformats.org/officeDocument/2006/relationships/image" Target="../media/image14.svg"/><Relationship Id="rId34" Type="http://schemas.openxmlformats.org/officeDocument/2006/relationships/image" Target="../media/image23.png"/><Relationship Id="rId42" Type="http://schemas.openxmlformats.org/officeDocument/2006/relationships/hyperlink" Target="#'Grievance Mechanism'!A1"/><Relationship Id="rId7" Type="http://schemas.openxmlformats.org/officeDocument/2006/relationships/hyperlink" Target="#'Worker Participation'!A1"/><Relationship Id="rId2" Type="http://schemas.openxmlformats.org/officeDocument/2006/relationships/hyperlink" Target="#'Company Info'!A1"/><Relationship Id="rId16" Type="http://schemas.openxmlformats.org/officeDocument/2006/relationships/image" Target="../media/image9.png"/><Relationship Id="rId20" Type="http://schemas.openxmlformats.org/officeDocument/2006/relationships/image" Target="../media/image13.png"/><Relationship Id="rId29" Type="http://schemas.openxmlformats.org/officeDocument/2006/relationships/image" Target="../media/image18.svg"/><Relationship Id="rId41" Type="http://schemas.openxmlformats.org/officeDocument/2006/relationships/image" Target="../media/image30.svg"/><Relationship Id="rId1" Type="http://schemas.openxmlformats.org/officeDocument/2006/relationships/hyperlink" Target="#Overview!A1"/><Relationship Id="rId6" Type="http://schemas.openxmlformats.org/officeDocument/2006/relationships/hyperlink" Target="#'Comm and Feedback'!A1"/><Relationship Id="rId11" Type="http://schemas.openxmlformats.org/officeDocument/2006/relationships/image" Target="../media/image4.svg"/><Relationship Id="rId24" Type="http://schemas.openxmlformats.org/officeDocument/2006/relationships/image" Target="../media/image16.svg"/><Relationship Id="rId32" Type="http://schemas.openxmlformats.org/officeDocument/2006/relationships/image" Target="../media/image21.png"/><Relationship Id="rId37" Type="http://schemas.openxmlformats.org/officeDocument/2006/relationships/image" Target="../media/image26.svg"/><Relationship Id="rId40" Type="http://schemas.openxmlformats.org/officeDocument/2006/relationships/image" Target="../media/image29.png"/><Relationship Id="rId5" Type="http://schemas.openxmlformats.org/officeDocument/2006/relationships/hyperlink" Target="#'Union Effectiveness'!A1"/><Relationship Id="rId15" Type="http://schemas.openxmlformats.org/officeDocument/2006/relationships/image" Target="../media/image8.svg"/><Relationship Id="rId23" Type="http://schemas.openxmlformats.org/officeDocument/2006/relationships/image" Target="../media/image15.png"/><Relationship Id="rId28" Type="http://schemas.openxmlformats.org/officeDocument/2006/relationships/image" Target="../media/image17.png"/><Relationship Id="rId36" Type="http://schemas.openxmlformats.org/officeDocument/2006/relationships/image" Target="../media/image25.png"/><Relationship Id="rId10" Type="http://schemas.openxmlformats.org/officeDocument/2006/relationships/image" Target="../media/image3.png"/><Relationship Id="rId19" Type="http://schemas.openxmlformats.org/officeDocument/2006/relationships/image" Target="../media/image12.svg"/><Relationship Id="rId31" Type="http://schemas.openxmlformats.org/officeDocument/2006/relationships/image" Target="../media/image20.svg"/><Relationship Id="rId44" Type="http://schemas.openxmlformats.org/officeDocument/2006/relationships/image" Target="../media/image32.svg"/><Relationship Id="rId4" Type="http://schemas.openxmlformats.org/officeDocument/2006/relationships/hyperlink" Target="#'Collective Bargaining'!A1"/><Relationship Id="rId9" Type="http://schemas.openxmlformats.org/officeDocument/2006/relationships/image" Target="../media/image2.svg"/><Relationship Id="rId14" Type="http://schemas.openxmlformats.org/officeDocument/2006/relationships/image" Target="../media/image7.png"/><Relationship Id="rId22" Type="http://schemas.openxmlformats.org/officeDocument/2006/relationships/hyperlink" Target="#'Grievance '!A1"/><Relationship Id="rId27" Type="http://schemas.openxmlformats.org/officeDocument/2006/relationships/hyperlink" Target="#'Comm, Feedback and Training'!A1"/><Relationship Id="rId30" Type="http://schemas.openxmlformats.org/officeDocument/2006/relationships/image" Target="../media/image19.png"/><Relationship Id="rId35" Type="http://schemas.openxmlformats.org/officeDocument/2006/relationships/image" Target="../media/image24.svg"/><Relationship Id="rId43" Type="http://schemas.openxmlformats.org/officeDocument/2006/relationships/image" Target="../media/image31.png"/><Relationship Id="rId8" Type="http://schemas.openxmlformats.org/officeDocument/2006/relationships/image" Target="../media/image1.png"/><Relationship Id="rId3" Type="http://schemas.openxmlformats.org/officeDocument/2006/relationships/hyperlink" Target="#'Freedom of Association'!A1"/><Relationship Id="rId12" Type="http://schemas.openxmlformats.org/officeDocument/2006/relationships/image" Target="../media/image5.png"/><Relationship Id="rId17" Type="http://schemas.openxmlformats.org/officeDocument/2006/relationships/image" Target="../media/image10.svg"/><Relationship Id="rId25" Type="http://schemas.openxmlformats.org/officeDocument/2006/relationships/hyperlink" Target="#'Executive Summary'!A1"/><Relationship Id="rId33" Type="http://schemas.openxmlformats.org/officeDocument/2006/relationships/image" Target="../media/image22.svg"/><Relationship Id="rId38"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xdr:from>
      <xdr:col>0</xdr:col>
      <xdr:colOff>1164458</xdr:colOff>
      <xdr:row>0</xdr:row>
      <xdr:rowOff>200572</xdr:rowOff>
    </xdr:from>
    <xdr:to>
      <xdr:col>1</xdr:col>
      <xdr:colOff>966367</xdr:colOff>
      <xdr:row>4</xdr:row>
      <xdr:rowOff>185974</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1163955" y="200025"/>
          <a:ext cx="1301750" cy="1001395"/>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l"/>
          <a:endParaRPr lang="en-US" sz="1100"/>
        </a:p>
        <a:p>
          <a:pPr algn="ctr"/>
          <a:r>
            <a:rPr lang="en-US" sz="1200" b="1">
              <a:solidFill>
                <a:schemeClr val="bg1"/>
              </a:solidFill>
            </a:rPr>
            <a:t>Overview</a:t>
          </a:r>
        </a:p>
      </xdr:txBody>
    </xdr:sp>
    <xdr:clientData/>
  </xdr:twoCellAnchor>
  <xdr:twoCellAnchor>
    <xdr:from>
      <xdr:col>1</xdr:col>
      <xdr:colOff>1066656</xdr:colOff>
      <xdr:row>0</xdr:row>
      <xdr:rowOff>200573</xdr:rowOff>
    </xdr:from>
    <xdr:to>
      <xdr:col>1</xdr:col>
      <xdr:colOff>2266293</xdr:colOff>
      <xdr:row>4</xdr:row>
      <xdr:rowOff>185975</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a:xfrm>
          <a:off x="2566035" y="200025"/>
          <a:ext cx="1199515" cy="1001395"/>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l"/>
          <a:endParaRPr lang="en-US" sz="1100"/>
        </a:p>
        <a:p>
          <a:pPr algn="ctr"/>
          <a:r>
            <a:rPr lang="en-US" sz="1200" b="1">
              <a:solidFill>
                <a:schemeClr val="bg1"/>
              </a:solidFill>
            </a:rPr>
            <a:t>Company</a:t>
          </a:r>
          <a:r>
            <a:rPr lang="en-US" sz="1200" b="1" baseline="0">
              <a:solidFill>
                <a:schemeClr val="bg1"/>
              </a:solidFill>
            </a:rPr>
            <a:t> Info</a:t>
          </a:r>
          <a:endParaRPr lang="en-US" sz="1200" b="1">
            <a:solidFill>
              <a:schemeClr val="bg1"/>
            </a:solidFill>
          </a:endParaRPr>
        </a:p>
      </xdr:txBody>
    </xdr:sp>
    <xdr:clientData/>
  </xdr:twoCellAnchor>
  <xdr:twoCellAnchor>
    <xdr:from>
      <xdr:col>1</xdr:col>
      <xdr:colOff>2351980</xdr:colOff>
      <xdr:row>0</xdr:row>
      <xdr:rowOff>200573</xdr:rowOff>
    </xdr:from>
    <xdr:to>
      <xdr:col>2</xdr:col>
      <xdr:colOff>845789</xdr:colOff>
      <xdr:row>4</xdr:row>
      <xdr:rowOff>185975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000-000009000000}"/>
            </a:ext>
          </a:extLst>
        </xdr:cNvPr>
        <xdr:cNvSpPr/>
      </xdr:nvSpPr>
      <xdr:spPr>
        <a:xfrm>
          <a:off x="3851275" y="200025"/>
          <a:ext cx="1390015" cy="1001395"/>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l"/>
          <a:endParaRPr lang="en-US" sz="1100"/>
        </a:p>
        <a:p>
          <a:pPr algn="ctr"/>
          <a:r>
            <a:rPr lang="en-US" sz="1200" b="1">
              <a:solidFill>
                <a:schemeClr val="bg1"/>
              </a:solidFill>
            </a:rPr>
            <a:t>Freedom of Association</a:t>
          </a:r>
        </a:p>
      </xdr:txBody>
    </xdr:sp>
    <xdr:clientData/>
  </xdr:twoCellAnchor>
  <xdr:twoCellAnchor>
    <xdr:from>
      <xdr:col>2</xdr:col>
      <xdr:colOff>920676</xdr:colOff>
      <xdr:row>0</xdr:row>
      <xdr:rowOff>200573</xdr:rowOff>
    </xdr:from>
    <xdr:to>
      <xdr:col>2</xdr:col>
      <xdr:colOff>2132285</xdr:colOff>
      <xdr:row>4</xdr:row>
      <xdr:rowOff>185975</xdr:rowOff>
    </xdr:to>
    <xdr:sp macro="" textlink="">
      <xdr:nvSpPr>
        <xdr:cNvPr id="10" name="Rectangle 9">
          <a:hlinkClick xmlns:r="http://schemas.openxmlformats.org/officeDocument/2006/relationships" r:id="rId4"/>
          <a:extLst>
            <a:ext uri="{FF2B5EF4-FFF2-40B4-BE49-F238E27FC236}">
              <a16:creationId xmlns:a16="http://schemas.microsoft.com/office/drawing/2014/main" id="{00000000-0008-0000-0000-00000A000000}"/>
            </a:ext>
          </a:extLst>
        </xdr:cNvPr>
        <xdr:cNvSpPr/>
      </xdr:nvSpPr>
      <xdr:spPr>
        <a:xfrm>
          <a:off x="5316220" y="200025"/>
          <a:ext cx="1211580" cy="1001395"/>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l"/>
          <a:endParaRPr lang="en-US" sz="1100"/>
        </a:p>
        <a:p>
          <a:pPr algn="ctr"/>
          <a:r>
            <a:rPr lang="en-US" sz="1200" b="1">
              <a:solidFill>
                <a:schemeClr val="bg1"/>
              </a:solidFill>
            </a:rPr>
            <a:t>Collective Bargaining</a:t>
          </a:r>
        </a:p>
      </xdr:txBody>
    </xdr:sp>
    <xdr:clientData/>
  </xdr:twoCellAnchor>
  <xdr:twoCellAnchor>
    <xdr:from>
      <xdr:col>2</xdr:col>
      <xdr:colOff>2205274</xdr:colOff>
      <xdr:row>0</xdr:row>
      <xdr:rowOff>200573</xdr:rowOff>
    </xdr:from>
    <xdr:to>
      <xdr:col>2</xdr:col>
      <xdr:colOff>3416883</xdr:colOff>
      <xdr:row>4</xdr:row>
      <xdr:rowOff>185975</xdr:rowOff>
    </xdr:to>
    <xdr:sp macro="" textlink="">
      <xdr:nvSpPr>
        <xdr:cNvPr id="11" name="Rectangle 10">
          <a:hlinkClick xmlns:r="http://schemas.openxmlformats.org/officeDocument/2006/relationships" r:id="rId5"/>
          <a:extLst>
            <a:ext uri="{FF2B5EF4-FFF2-40B4-BE49-F238E27FC236}">
              <a16:creationId xmlns:a16="http://schemas.microsoft.com/office/drawing/2014/main" id="{00000000-0008-0000-0000-00000B000000}"/>
            </a:ext>
          </a:extLst>
        </xdr:cNvPr>
        <xdr:cNvSpPr/>
      </xdr:nvSpPr>
      <xdr:spPr>
        <a:xfrm>
          <a:off x="6600825" y="200025"/>
          <a:ext cx="1211580" cy="1001395"/>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l"/>
          <a:endParaRPr lang="en-US" sz="1100"/>
        </a:p>
        <a:p>
          <a:pPr algn="ctr"/>
          <a:r>
            <a:rPr lang="en-US" sz="1200" b="1">
              <a:solidFill>
                <a:schemeClr val="bg1"/>
              </a:solidFill>
            </a:rPr>
            <a:t>Union Effectiveness</a:t>
          </a:r>
        </a:p>
      </xdr:txBody>
    </xdr:sp>
    <xdr:clientData/>
  </xdr:twoCellAnchor>
  <xdr:twoCellAnchor>
    <xdr:from>
      <xdr:col>2</xdr:col>
      <xdr:colOff>3479068</xdr:colOff>
      <xdr:row>0</xdr:row>
      <xdr:rowOff>200572</xdr:rowOff>
    </xdr:from>
    <xdr:to>
      <xdr:col>2</xdr:col>
      <xdr:colOff>4705275</xdr:colOff>
      <xdr:row>4</xdr:row>
      <xdr:rowOff>185974</xdr:rowOff>
    </xdr:to>
    <xdr:sp macro="" textlink="">
      <xdr:nvSpPr>
        <xdr:cNvPr id="12" name="Rectangle 11">
          <a:hlinkClick xmlns:r="http://schemas.openxmlformats.org/officeDocument/2006/relationships" r:id="rId6"/>
          <a:extLst>
            <a:ext uri="{FF2B5EF4-FFF2-40B4-BE49-F238E27FC236}">
              <a16:creationId xmlns:a16="http://schemas.microsoft.com/office/drawing/2014/main" id="{00000000-0008-0000-0000-00000C000000}"/>
            </a:ext>
          </a:extLst>
        </xdr:cNvPr>
        <xdr:cNvSpPr/>
      </xdr:nvSpPr>
      <xdr:spPr>
        <a:xfrm>
          <a:off x="7874635" y="200025"/>
          <a:ext cx="1226185" cy="1001395"/>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l"/>
          <a:endParaRPr lang="en-US" sz="1100"/>
        </a:p>
        <a:p>
          <a:pPr algn="ctr"/>
          <a:r>
            <a:rPr lang="en-US" sz="1200" b="1">
              <a:solidFill>
                <a:schemeClr val="bg1"/>
              </a:solidFill>
            </a:rPr>
            <a:t>Communication and Feedback </a:t>
          </a:r>
        </a:p>
      </xdr:txBody>
    </xdr:sp>
    <xdr:clientData/>
  </xdr:twoCellAnchor>
  <xdr:twoCellAnchor>
    <xdr:from>
      <xdr:col>2</xdr:col>
      <xdr:colOff>6050164</xdr:colOff>
      <xdr:row>0</xdr:row>
      <xdr:rowOff>175173</xdr:rowOff>
    </xdr:from>
    <xdr:to>
      <xdr:col>2</xdr:col>
      <xdr:colOff>7276370</xdr:colOff>
      <xdr:row>4</xdr:row>
      <xdr:rowOff>160575</xdr:rowOff>
    </xdr:to>
    <xdr:sp macro="" textlink="">
      <xdr:nvSpPr>
        <xdr:cNvPr id="13" name="Rectangle 12">
          <a:hlinkClick xmlns:r="http://schemas.openxmlformats.org/officeDocument/2006/relationships" r:id="rId7"/>
          <a:extLst>
            <a:ext uri="{FF2B5EF4-FFF2-40B4-BE49-F238E27FC236}">
              <a16:creationId xmlns:a16="http://schemas.microsoft.com/office/drawing/2014/main" id="{00000000-0008-0000-0000-00000D000000}"/>
            </a:ext>
          </a:extLst>
        </xdr:cNvPr>
        <xdr:cNvSpPr/>
      </xdr:nvSpPr>
      <xdr:spPr>
        <a:xfrm>
          <a:off x="10445750" y="174625"/>
          <a:ext cx="1226185" cy="1001395"/>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l"/>
          <a:endParaRPr lang="en-US" sz="1100"/>
        </a:p>
        <a:p>
          <a:pPr algn="ctr"/>
          <a:r>
            <a:rPr lang="en-US" sz="1200" b="1">
              <a:solidFill>
                <a:schemeClr val="bg1"/>
              </a:solidFill>
            </a:rPr>
            <a:t>Worker Participation</a:t>
          </a:r>
        </a:p>
      </xdr:txBody>
    </xdr:sp>
    <xdr:clientData/>
  </xdr:twoCellAnchor>
  <xdr:twoCellAnchor editAs="oneCell">
    <xdr:from>
      <xdr:col>2</xdr:col>
      <xdr:colOff>1238031</xdr:colOff>
      <xdr:row>0</xdr:row>
      <xdr:rowOff>242470</xdr:rowOff>
    </xdr:from>
    <xdr:to>
      <xdr:col>2</xdr:col>
      <xdr:colOff>1844157</xdr:colOff>
      <xdr:row>3</xdr:row>
      <xdr:rowOff>92683</xdr:rowOff>
    </xdr:to>
    <xdr:pic>
      <xdr:nvPicPr>
        <xdr:cNvPr id="14" name="Graphic 13" descr="Boardroom outline">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5633720" y="241935"/>
          <a:ext cx="598805" cy="615950"/>
        </a:xfrm>
        <a:prstGeom prst="rect">
          <a:avLst/>
        </a:prstGeom>
      </xdr:spPr>
    </xdr:pic>
    <xdr:clientData/>
  </xdr:twoCellAnchor>
  <xdr:twoCellAnchor editAs="oneCell">
    <xdr:from>
      <xdr:col>1</xdr:col>
      <xdr:colOff>1382111</xdr:colOff>
      <xdr:row>0</xdr:row>
      <xdr:rowOff>242468</xdr:rowOff>
    </xdr:from>
    <xdr:to>
      <xdr:col>1</xdr:col>
      <xdr:colOff>1923445</xdr:colOff>
      <xdr:row>3</xdr:row>
      <xdr:rowOff>136474</xdr:rowOff>
    </xdr:to>
    <xdr:pic>
      <xdr:nvPicPr>
        <xdr:cNvPr id="22" name="Graphic 21" descr="Table outline">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2881630" y="241935"/>
          <a:ext cx="537845" cy="659765"/>
        </a:xfrm>
        <a:prstGeom prst="rect">
          <a:avLst/>
        </a:prstGeom>
      </xdr:spPr>
    </xdr:pic>
    <xdr:clientData/>
  </xdr:twoCellAnchor>
  <xdr:twoCellAnchor editAs="oneCell">
    <xdr:from>
      <xdr:col>2</xdr:col>
      <xdr:colOff>6342116</xdr:colOff>
      <xdr:row>0</xdr:row>
      <xdr:rowOff>131378</xdr:rowOff>
    </xdr:from>
    <xdr:to>
      <xdr:col>2</xdr:col>
      <xdr:colOff>6969175</xdr:colOff>
      <xdr:row>3</xdr:row>
      <xdr:rowOff>21574</xdr:rowOff>
    </xdr:to>
    <xdr:pic>
      <xdr:nvPicPr>
        <xdr:cNvPr id="18" name="Graphic 17" descr="Meeting outline">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10737850" y="130810"/>
          <a:ext cx="642620" cy="659765"/>
        </a:xfrm>
        <a:prstGeom prst="rect">
          <a:avLst/>
        </a:prstGeom>
      </xdr:spPr>
    </xdr:pic>
    <xdr:clientData/>
  </xdr:twoCellAnchor>
  <xdr:twoCellAnchor editAs="oneCell">
    <xdr:from>
      <xdr:col>1</xdr:col>
      <xdr:colOff>117803</xdr:colOff>
      <xdr:row>1</xdr:row>
      <xdr:rowOff>39998</xdr:rowOff>
    </xdr:from>
    <xdr:to>
      <xdr:col>1</xdr:col>
      <xdr:colOff>667443</xdr:colOff>
      <xdr:row>3</xdr:row>
      <xdr:rowOff>97126</xdr:rowOff>
    </xdr:to>
    <xdr:pic>
      <xdr:nvPicPr>
        <xdr:cNvPr id="20" name="Graphic 19" descr="Newspaper with solid fill">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617345" y="293370"/>
          <a:ext cx="540385" cy="551815"/>
        </a:xfrm>
        <a:prstGeom prst="rect">
          <a:avLst/>
        </a:prstGeom>
      </xdr:spPr>
    </xdr:pic>
    <xdr:clientData/>
  </xdr:twoCellAnchor>
  <xdr:twoCellAnchor editAs="oneCell">
    <xdr:from>
      <xdr:col>2</xdr:col>
      <xdr:colOff>2604523</xdr:colOff>
      <xdr:row>0</xdr:row>
      <xdr:rowOff>248160</xdr:rowOff>
    </xdr:from>
    <xdr:to>
      <xdr:col>2</xdr:col>
      <xdr:colOff>3177644</xdr:colOff>
      <xdr:row>3</xdr:row>
      <xdr:rowOff>72988</xdr:rowOff>
    </xdr:to>
    <xdr:pic>
      <xdr:nvPicPr>
        <xdr:cNvPr id="24" name="Graphic 23" descr="Business Growth outline">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7000240" y="247650"/>
          <a:ext cx="569595" cy="586740"/>
        </a:xfrm>
        <a:prstGeom prst="rect">
          <a:avLst/>
        </a:prstGeom>
      </xdr:spPr>
    </xdr:pic>
    <xdr:clientData/>
  </xdr:twoCellAnchor>
  <xdr:twoCellAnchor editAs="oneCell">
    <xdr:from>
      <xdr:col>2</xdr:col>
      <xdr:colOff>3743726</xdr:colOff>
      <xdr:row>0</xdr:row>
      <xdr:rowOff>242467</xdr:rowOff>
    </xdr:from>
    <xdr:to>
      <xdr:col>2</xdr:col>
      <xdr:colOff>4360640</xdr:colOff>
      <xdr:row>3</xdr:row>
      <xdr:rowOff>111088</xdr:rowOff>
    </xdr:to>
    <xdr:pic>
      <xdr:nvPicPr>
        <xdr:cNvPr id="26" name="Graphic 25" descr="Chat with solid fill">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8139430" y="241935"/>
          <a:ext cx="613410" cy="630555"/>
        </a:xfrm>
        <a:prstGeom prst="rect">
          <a:avLst/>
        </a:prstGeom>
      </xdr:spPr>
    </xdr:pic>
    <xdr:clientData/>
  </xdr:twoCellAnchor>
  <xdr:twoCellAnchor editAs="oneCell">
    <xdr:from>
      <xdr:col>1</xdr:col>
      <xdr:colOff>2629338</xdr:colOff>
      <xdr:row>0</xdr:row>
      <xdr:rowOff>227870</xdr:rowOff>
    </xdr:from>
    <xdr:to>
      <xdr:col>2</xdr:col>
      <xdr:colOff>463289</xdr:colOff>
      <xdr:row>3</xdr:row>
      <xdr:rowOff>135211</xdr:rowOff>
    </xdr:to>
    <xdr:pic>
      <xdr:nvPicPr>
        <xdr:cNvPr id="28" name="Graphic 27" descr="Users outline">
          <a:hlinkClick xmlns:r="http://schemas.openxmlformats.org/officeDocument/2006/relationships" r:id="rId3"/>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4128770" y="227330"/>
          <a:ext cx="821055" cy="659765"/>
        </a:xfrm>
        <a:prstGeom prst="rect">
          <a:avLst/>
        </a:prstGeom>
      </xdr:spPr>
    </xdr:pic>
    <xdr:clientData/>
  </xdr:twoCellAnchor>
  <xdr:twoCellAnchor>
    <xdr:from>
      <xdr:col>2</xdr:col>
      <xdr:colOff>4775200</xdr:colOff>
      <xdr:row>0</xdr:row>
      <xdr:rowOff>190500</xdr:rowOff>
    </xdr:from>
    <xdr:to>
      <xdr:col>2</xdr:col>
      <xdr:colOff>5986809</xdr:colOff>
      <xdr:row>4</xdr:row>
      <xdr:rowOff>175902</xdr:rowOff>
    </xdr:to>
    <xdr:sp macro="" textlink="">
      <xdr:nvSpPr>
        <xdr:cNvPr id="2" name="Rectangle 1">
          <a:hlinkClick xmlns:r="http://schemas.openxmlformats.org/officeDocument/2006/relationships" r:id="rId22"/>
          <a:extLst>
            <a:ext uri="{FF2B5EF4-FFF2-40B4-BE49-F238E27FC236}">
              <a16:creationId xmlns:a16="http://schemas.microsoft.com/office/drawing/2014/main" id="{00000000-0008-0000-0000-000002000000}"/>
            </a:ext>
          </a:extLst>
        </xdr:cNvPr>
        <xdr:cNvSpPr/>
      </xdr:nvSpPr>
      <xdr:spPr>
        <a:xfrm>
          <a:off x="9171305" y="190500"/>
          <a:ext cx="1211580" cy="1001395"/>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ctr"/>
          <a:endParaRPr lang="en-US" sz="1100" b="0">
            <a:solidFill>
              <a:schemeClr val="dk1"/>
            </a:solidFill>
          </a:endParaRPr>
        </a:p>
        <a:p>
          <a:pPr algn="ctr"/>
          <a:r>
            <a:rPr lang="en-US" sz="1200" b="1">
              <a:solidFill>
                <a:schemeClr val="bg1"/>
              </a:solidFill>
            </a:rPr>
            <a:t>Grievance</a:t>
          </a:r>
        </a:p>
      </xdr:txBody>
    </xdr:sp>
    <xdr:clientData/>
  </xdr:twoCellAnchor>
  <xdr:twoCellAnchor editAs="oneCell">
    <xdr:from>
      <xdr:col>2</xdr:col>
      <xdr:colOff>5118100</xdr:colOff>
      <xdr:row>0</xdr:row>
      <xdr:rowOff>203200</xdr:rowOff>
    </xdr:from>
    <xdr:to>
      <xdr:col>2</xdr:col>
      <xdr:colOff>5676900</xdr:colOff>
      <xdr:row>3</xdr:row>
      <xdr:rowOff>0</xdr:rowOff>
    </xdr:to>
    <xdr:pic>
      <xdr:nvPicPr>
        <xdr:cNvPr id="5" name="Graphic 4" descr="Call center outline">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9514205" y="203200"/>
          <a:ext cx="558800" cy="558800"/>
        </a:xfrm>
        <a:prstGeom prst="rect">
          <a:avLst/>
        </a:prstGeom>
      </xdr:spPr>
    </xdr:pic>
    <xdr:clientData/>
  </xdr:twoCellAnchor>
  <xdr:twoCellAnchor>
    <xdr:from>
      <xdr:col>0</xdr:col>
      <xdr:colOff>1164457</xdr:colOff>
      <xdr:row>0</xdr:row>
      <xdr:rowOff>163830</xdr:rowOff>
    </xdr:from>
    <xdr:to>
      <xdr:col>1</xdr:col>
      <xdr:colOff>1009649</xdr:colOff>
      <xdr:row>4</xdr:row>
      <xdr:rowOff>182164</xdr:rowOff>
    </xdr:to>
    <xdr:sp macro="" textlink="">
      <xdr:nvSpPr>
        <xdr:cNvPr id="4" name="Rectangle 3">
          <a:hlinkClick xmlns:r="http://schemas.openxmlformats.org/officeDocument/2006/relationships" r:id="rId25"/>
          <a:extLst>
            <a:ext uri="{FF2B5EF4-FFF2-40B4-BE49-F238E27FC236}">
              <a16:creationId xmlns:a16="http://schemas.microsoft.com/office/drawing/2014/main" id="{00000000-0008-0000-0000-000004000000}"/>
            </a:ext>
          </a:extLst>
        </xdr:cNvPr>
        <xdr:cNvSpPr/>
      </xdr:nvSpPr>
      <xdr:spPr>
        <a:xfrm>
          <a:off x="1164457" y="163830"/>
          <a:ext cx="1254892" cy="1034334"/>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050"/>
        </a:p>
        <a:p>
          <a:pPr algn="l"/>
          <a:endParaRPr lang="en-US" sz="1050"/>
        </a:p>
        <a:p>
          <a:pPr algn="l"/>
          <a:endParaRPr lang="en-US" sz="1050"/>
        </a:p>
        <a:p>
          <a:pPr algn="ctr"/>
          <a:r>
            <a:rPr lang="en-US" sz="1050" b="1">
              <a:solidFill>
                <a:schemeClr val="bg1"/>
              </a:solidFill>
            </a:rPr>
            <a:t>Executive Summary</a:t>
          </a:r>
          <a:r>
            <a:rPr lang="en-US" sz="1050" b="1" baseline="0">
              <a:solidFill>
                <a:schemeClr val="bg1"/>
              </a:solidFill>
            </a:rPr>
            <a:t> </a:t>
          </a:r>
          <a:endParaRPr lang="en-US" sz="1050" b="1">
            <a:solidFill>
              <a:schemeClr val="bg1"/>
            </a:solidFill>
          </a:endParaRPr>
        </a:p>
      </xdr:txBody>
    </xdr:sp>
    <xdr:clientData/>
  </xdr:twoCellAnchor>
  <xdr:twoCellAnchor>
    <xdr:from>
      <xdr:col>1</xdr:col>
      <xdr:colOff>1068705</xdr:colOff>
      <xdr:row>0</xdr:row>
      <xdr:rowOff>161925</xdr:rowOff>
    </xdr:from>
    <xdr:to>
      <xdr:col>1</xdr:col>
      <xdr:colOff>2220573</xdr:colOff>
      <xdr:row>4</xdr:row>
      <xdr:rowOff>203120</xdr:rowOff>
    </xdr:to>
    <xdr:sp macro="" textlink="">
      <xdr:nvSpPr>
        <xdr:cNvPr id="6" name="Rectangle 5">
          <a:hlinkClick xmlns:r="http://schemas.openxmlformats.org/officeDocument/2006/relationships" r:id="rId26"/>
          <a:extLst>
            <a:ext uri="{FF2B5EF4-FFF2-40B4-BE49-F238E27FC236}">
              <a16:creationId xmlns:a16="http://schemas.microsoft.com/office/drawing/2014/main" id="{00000000-0008-0000-0000-000006000000}"/>
            </a:ext>
          </a:extLst>
        </xdr:cNvPr>
        <xdr:cNvSpPr/>
      </xdr:nvSpPr>
      <xdr:spPr>
        <a:xfrm>
          <a:off x="2478405" y="161925"/>
          <a:ext cx="1151868" cy="1057195"/>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050"/>
        </a:p>
        <a:p>
          <a:pPr algn="l"/>
          <a:endParaRPr lang="en-US" sz="1050"/>
        </a:p>
        <a:p>
          <a:pPr algn="l"/>
          <a:endParaRPr lang="en-US" sz="1050"/>
        </a:p>
        <a:p>
          <a:pPr algn="ctr"/>
          <a:r>
            <a:rPr lang="en-US" sz="1050" b="1">
              <a:solidFill>
                <a:schemeClr val="bg1"/>
              </a:solidFill>
            </a:rPr>
            <a:t>Facility</a:t>
          </a:r>
          <a:r>
            <a:rPr lang="en-US" sz="1050" b="1" baseline="0">
              <a:solidFill>
                <a:schemeClr val="bg1"/>
              </a:solidFill>
            </a:rPr>
            <a:t> Info</a:t>
          </a:r>
          <a:endParaRPr lang="en-US" sz="1050" b="1">
            <a:solidFill>
              <a:schemeClr val="bg1"/>
            </a:solidFill>
          </a:endParaRPr>
        </a:p>
      </xdr:txBody>
    </xdr:sp>
    <xdr:clientData/>
  </xdr:twoCellAnchor>
  <xdr:twoCellAnchor>
    <xdr:from>
      <xdr:col>1</xdr:col>
      <xdr:colOff>2234565</xdr:colOff>
      <xdr:row>0</xdr:row>
      <xdr:rowOff>168188</xdr:rowOff>
    </xdr:from>
    <xdr:to>
      <xdr:col>2</xdr:col>
      <xdr:colOff>862965</xdr:colOff>
      <xdr:row>4</xdr:row>
      <xdr:rowOff>190500</xdr:rowOff>
    </xdr:to>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0000-000007000000}"/>
            </a:ext>
          </a:extLst>
        </xdr:cNvPr>
        <xdr:cNvSpPr/>
      </xdr:nvSpPr>
      <xdr:spPr>
        <a:xfrm>
          <a:off x="3644265" y="168188"/>
          <a:ext cx="1346200" cy="1038312"/>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050"/>
        </a:p>
        <a:p>
          <a:pPr algn="l"/>
          <a:endParaRPr lang="en-US" sz="1050"/>
        </a:p>
        <a:p>
          <a:pPr algn="l"/>
          <a:endParaRPr lang="en-US" sz="1050"/>
        </a:p>
        <a:p>
          <a:pPr algn="ctr"/>
          <a:r>
            <a:rPr lang="en-US" sz="1050" b="1">
              <a:solidFill>
                <a:schemeClr val="bg1"/>
              </a:solidFill>
            </a:rPr>
            <a:t>Freedom of Association</a:t>
          </a:r>
        </a:p>
      </xdr:txBody>
    </xdr:sp>
    <xdr:clientData/>
  </xdr:twoCellAnchor>
  <xdr:twoCellAnchor>
    <xdr:from>
      <xdr:col>2</xdr:col>
      <xdr:colOff>922581</xdr:colOff>
      <xdr:row>0</xdr:row>
      <xdr:rowOff>161925</xdr:rowOff>
    </xdr:from>
    <xdr:to>
      <xdr:col>2</xdr:col>
      <xdr:colOff>2132285</xdr:colOff>
      <xdr:row>4</xdr:row>
      <xdr:rowOff>184070</xdr:rowOff>
    </xdr:to>
    <xdr:sp macro="" textlink="">
      <xdr:nvSpPr>
        <xdr:cNvPr id="15" name="Rectangle 14">
          <a:hlinkClick xmlns:r="http://schemas.openxmlformats.org/officeDocument/2006/relationships" r:id="rId4"/>
          <a:extLst>
            <a:ext uri="{FF2B5EF4-FFF2-40B4-BE49-F238E27FC236}">
              <a16:creationId xmlns:a16="http://schemas.microsoft.com/office/drawing/2014/main" id="{00000000-0008-0000-0000-00000F000000}"/>
            </a:ext>
          </a:extLst>
        </xdr:cNvPr>
        <xdr:cNvSpPr/>
      </xdr:nvSpPr>
      <xdr:spPr>
        <a:xfrm>
          <a:off x="5050081" y="161925"/>
          <a:ext cx="1209704" cy="1038145"/>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050"/>
        </a:p>
        <a:p>
          <a:pPr algn="l"/>
          <a:endParaRPr lang="en-US" sz="1050"/>
        </a:p>
        <a:p>
          <a:pPr algn="l"/>
          <a:endParaRPr lang="en-US" sz="1050"/>
        </a:p>
        <a:p>
          <a:pPr algn="ctr"/>
          <a:r>
            <a:rPr lang="en-US" sz="1050" b="1">
              <a:solidFill>
                <a:schemeClr val="bg1"/>
              </a:solidFill>
            </a:rPr>
            <a:t>Collective Bargaining</a:t>
          </a:r>
        </a:p>
      </xdr:txBody>
    </xdr:sp>
    <xdr:clientData/>
  </xdr:twoCellAnchor>
  <xdr:twoCellAnchor>
    <xdr:from>
      <xdr:col>2</xdr:col>
      <xdr:colOff>2203369</xdr:colOff>
      <xdr:row>0</xdr:row>
      <xdr:rowOff>152400</xdr:rowOff>
    </xdr:from>
    <xdr:to>
      <xdr:col>2</xdr:col>
      <xdr:colOff>3413073</xdr:colOff>
      <xdr:row>4</xdr:row>
      <xdr:rowOff>184070</xdr:rowOff>
    </xdr:to>
    <xdr:sp macro="" textlink="">
      <xdr:nvSpPr>
        <xdr:cNvPr id="16" name="Rectangle 15">
          <a:hlinkClick xmlns:r="http://schemas.openxmlformats.org/officeDocument/2006/relationships" r:id="rId5"/>
          <a:extLst>
            <a:ext uri="{FF2B5EF4-FFF2-40B4-BE49-F238E27FC236}">
              <a16:creationId xmlns:a16="http://schemas.microsoft.com/office/drawing/2014/main" id="{00000000-0008-0000-0000-000010000000}"/>
            </a:ext>
          </a:extLst>
        </xdr:cNvPr>
        <xdr:cNvSpPr/>
      </xdr:nvSpPr>
      <xdr:spPr>
        <a:xfrm>
          <a:off x="6330869" y="152400"/>
          <a:ext cx="1209704" cy="1047670"/>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l"/>
          <a:endParaRPr lang="en-US" sz="1100"/>
        </a:p>
        <a:p>
          <a:pPr algn="ctr"/>
          <a:r>
            <a:rPr lang="en-US" sz="1050" b="1">
              <a:solidFill>
                <a:schemeClr val="bg1"/>
              </a:solidFill>
            </a:rPr>
            <a:t>Union Effectiveness</a:t>
          </a:r>
        </a:p>
      </xdr:txBody>
    </xdr:sp>
    <xdr:clientData/>
  </xdr:twoCellAnchor>
  <xdr:twoCellAnchor>
    <xdr:from>
      <xdr:col>2</xdr:col>
      <xdr:colOff>3482878</xdr:colOff>
      <xdr:row>0</xdr:row>
      <xdr:rowOff>142875</xdr:rowOff>
    </xdr:from>
    <xdr:to>
      <xdr:col>2</xdr:col>
      <xdr:colOff>4709085</xdr:colOff>
      <xdr:row>4</xdr:row>
      <xdr:rowOff>184069</xdr:rowOff>
    </xdr:to>
    <xdr:sp macro="" textlink="">
      <xdr:nvSpPr>
        <xdr:cNvPr id="17" name="Rectangle 16">
          <a:hlinkClick xmlns:r="http://schemas.openxmlformats.org/officeDocument/2006/relationships" r:id="rId27"/>
          <a:extLst>
            <a:ext uri="{FF2B5EF4-FFF2-40B4-BE49-F238E27FC236}">
              <a16:creationId xmlns:a16="http://schemas.microsoft.com/office/drawing/2014/main" id="{00000000-0008-0000-0000-000011000000}"/>
            </a:ext>
          </a:extLst>
        </xdr:cNvPr>
        <xdr:cNvSpPr/>
      </xdr:nvSpPr>
      <xdr:spPr>
        <a:xfrm>
          <a:off x="7610378" y="142875"/>
          <a:ext cx="1226207" cy="1057194"/>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050"/>
        </a:p>
        <a:p>
          <a:pPr algn="l"/>
          <a:endParaRPr lang="en-US" sz="1050"/>
        </a:p>
        <a:p>
          <a:pPr algn="l"/>
          <a:endParaRPr lang="en-US" sz="1050"/>
        </a:p>
        <a:p>
          <a:pPr algn="ctr"/>
          <a:r>
            <a:rPr lang="en-US" sz="1050" b="1">
              <a:solidFill>
                <a:schemeClr val="bg1"/>
              </a:solidFill>
            </a:rPr>
            <a:t>Communication and Feedback </a:t>
          </a:r>
        </a:p>
      </xdr:txBody>
    </xdr:sp>
    <xdr:clientData/>
  </xdr:twoCellAnchor>
  <xdr:twoCellAnchor>
    <xdr:from>
      <xdr:col>2</xdr:col>
      <xdr:colOff>6048259</xdr:colOff>
      <xdr:row>0</xdr:row>
      <xdr:rowOff>133351</xdr:rowOff>
    </xdr:from>
    <xdr:to>
      <xdr:col>2</xdr:col>
      <xdr:colOff>7276370</xdr:colOff>
      <xdr:row>4</xdr:row>
      <xdr:rowOff>162481</xdr:rowOff>
    </xdr:to>
    <xdr:sp macro="" textlink="">
      <xdr:nvSpPr>
        <xdr:cNvPr id="19" name="Rectangle 18">
          <a:hlinkClick xmlns:r="http://schemas.openxmlformats.org/officeDocument/2006/relationships" r:id="rId7"/>
          <a:extLst>
            <a:ext uri="{FF2B5EF4-FFF2-40B4-BE49-F238E27FC236}">
              <a16:creationId xmlns:a16="http://schemas.microsoft.com/office/drawing/2014/main" id="{00000000-0008-0000-0000-000013000000}"/>
            </a:ext>
          </a:extLst>
        </xdr:cNvPr>
        <xdr:cNvSpPr/>
      </xdr:nvSpPr>
      <xdr:spPr>
        <a:xfrm>
          <a:off x="10175759" y="133351"/>
          <a:ext cx="1228111" cy="1045130"/>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050"/>
        </a:p>
        <a:p>
          <a:pPr algn="l"/>
          <a:endParaRPr lang="en-US" sz="1050"/>
        </a:p>
        <a:p>
          <a:pPr algn="l"/>
          <a:endParaRPr lang="en-US" sz="1050"/>
        </a:p>
        <a:p>
          <a:pPr algn="ctr"/>
          <a:r>
            <a:rPr lang="en-US" sz="1050" b="1">
              <a:solidFill>
                <a:schemeClr val="bg1"/>
              </a:solidFill>
            </a:rPr>
            <a:t>Worker Participation</a:t>
          </a:r>
        </a:p>
      </xdr:txBody>
    </xdr:sp>
    <xdr:clientData/>
  </xdr:twoCellAnchor>
  <xdr:twoCellAnchor editAs="oneCell">
    <xdr:from>
      <xdr:col>2</xdr:col>
      <xdr:colOff>1238031</xdr:colOff>
      <xdr:row>0</xdr:row>
      <xdr:rowOff>242470</xdr:rowOff>
    </xdr:from>
    <xdr:to>
      <xdr:col>2</xdr:col>
      <xdr:colOff>1844157</xdr:colOff>
      <xdr:row>3</xdr:row>
      <xdr:rowOff>92683</xdr:rowOff>
    </xdr:to>
    <xdr:pic>
      <xdr:nvPicPr>
        <xdr:cNvPr id="21" name="Graphic 20" descr="Boardroom outline">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 uri="{96DAC541-7B7A-43D3-8B79-37D633B846F1}">
              <asvg:svgBlip xmlns:asvg="http://schemas.microsoft.com/office/drawing/2016/SVG/main" r:embed="rId29"/>
            </a:ext>
          </a:extLst>
        </a:blip>
        <a:stretch>
          <a:fillRect/>
        </a:stretch>
      </xdr:blipFill>
      <xdr:spPr>
        <a:xfrm>
          <a:off x="5365531" y="242470"/>
          <a:ext cx="609936" cy="616023"/>
        </a:xfrm>
        <a:prstGeom prst="rect">
          <a:avLst/>
        </a:prstGeom>
      </xdr:spPr>
    </xdr:pic>
    <xdr:clientData/>
  </xdr:twoCellAnchor>
  <xdr:twoCellAnchor editAs="oneCell">
    <xdr:from>
      <xdr:col>1</xdr:col>
      <xdr:colOff>1382111</xdr:colOff>
      <xdr:row>0</xdr:row>
      <xdr:rowOff>242468</xdr:rowOff>
    </xdr:from>
    <xdr:to>
      <xdr:col>1</xdr:col>
      <xdr:colOff>1923445</xdr:colOff>
      <xdr:row>3</xdr:row>
      <xdr:rowOff>136474</xdr:rowOff>
    </xdr:to>
    <xdr:pic>
      <xdr:nvPicPr>
        <xdr:cNvPr id="23" name="Graphic 22" descr="Table outline">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791811" y="242468"/>
          <a:ext cx="545144" cy="652196"/>
        </a:xfrm>
        <a:prstGeom prst="rect">
          <a:avLst/>
        </a:prstGeom>
      </xdr:spPr>
    </xdr:pic>
    <xdr:clientData/>
  </xdr:twoCellAnchor>
  <xdr:twoCellAnchor editAs="oneCell">
    <xdr:from>
      <xdr:col>2</xdr:col>
      <xdr:colOff>6342116</xdr:colOff>
      <xdr:row>0</xdr:row>
      <xdr:rowOff>131378</xdr:rowOff>
    </xdr:from>
    <xdr:to>
      <xdr:col>2</xdr:col>
      <xdr:colOff>6974890</xdr:colOff>
      <xdr:row>3</xdr:row>
      <xdr:rowOff>21574</xdr:rowOff>
    </xdr:to>
    <xdr:pic>
      <xdr:nvPicPr>
        <xdr:cNvPr id="25" name="Graphic 24" descr="Meeting outline">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 uri="{96DAC541-7B7A-43D3-8B79-37D633B846F1}">
              <asvg:svgBlip xmlns:asvg="http://schemas.microsoft.com/office/drawing/2016/SVG/main" r:embed="rId33"/>
            </a:ext>
          </a:extLst>
        </a:blip>
        <a:stretch>
          <a:fillRect/>
        </a:stretch>
      </xdr:blipFill>
      <xdr:spPr>
        <a:xfrm>
          <a:off x="10469616" y="131378"/>
          <a:ext cx="632774" cy="648386"/>
        </a:xfrm>
        <a:prstGeom prst="rect">
          <a:avLst/>
        </a:prstGeom>
      </xdr:spPr>
    </xdr:pic>
    <xdr:clientData/>
  </xdr:twoCellAnchor>
  <xdr:twoCellAnchor editAs="oneCell">
    <xdr:from>
      <xdr:col>1</xdr:col>
      <xdr:colOff>117803</xdr:colOff>
      <xdr:row>1</xdr:row>
      <xdr:rowOff>39998</xdr:rowOff>
    </xdr:from>
    <xdr:to>
      <xdr:col>1</xdr:col>
      <xdr:colOff>667443</xdr:colOff>
      <xdr:row>3</xdr:row>
      <xdr:rowOff>97126</xdr:rowOff>
    </xdr:to>
    <xdr:pic>
      <xdr:nvPicPr>
        <xdr:cNvPr id="27" name="Graphic 26" descr="Newspaper with solid fill">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1527503" y="293998"/>
          <a:ext cx="545830" cy="561318"/>
        </a:xfrm>
        <a:prstGeom prst="rect">
          <a:avLst/>
        </a:prstGeom>
      </xdr:spPr>
    </xdr:pic>
    <xdr:clientData/>
  </xdr:twoCellAnchor>
  <xdr:twoCellAnchor editAs="oneCell">
    <xdr:from>
      <xdr:col>2</xdr:col>
      <xdr:colOff>2604523</xdr:colOff>
      <xdr:row>0</xdr:row>
      <xdr:rowOff>248160</xdr:rowOff>
    </xdr:from>
    <xdr:to>
      <xdr:col>2</xdr:col>
      <xdr:colOff>3177644</xdr:colOff>
      <xdr:row>3</xdr:row>
      <xdr:rowOff>72988</xdr:rowOff>
    </xdr:to>
    <xdr:pic>
      <xdr:nvPicPr>
        <xdr:cNvPr id="29" name="Graphic 28" descr="Business Growth outline">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6732023" y="248160"/>
          <a:ext cx="576931" cy="586828"/>
        </a:xfrm>
        <a:prstGeom prst="rect">
          <a:avLst/>
        </a:prstGeom>
      </xdr:spPr>
    </xdr:pic>
    <xdr:clientData/>
  </xdr:twoCellAnchor>
  <xdr:twoCellAnchor editAs="oneCell">
    <xdr:from>
      <xdr:col>2</xdr:col>
      <xdr:colOff>3743726</xdr:colOff>
      <xdr:row>0</xdr:row>
      <xdr:rowOff>242467</xdr:rowOff>
    </xdr:from>
    <xdr:to>
      <xdr:col>2</xdr:col>
      <xdr:colOff>4360640</xdr:colOff>
      <xdr:row>3</xdr:row>
      <xdr:rowOff>111088</xdr:rowOff>
    </xdr:to>
    <xdr:pic>
      <xdr:nvPicPr>
        <xdr:cNvPr id="30" name="Graphic 29" descr="Chat with solid fill">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 uri="{96DAC541-7B7A-43D3-8B79-37D633B846F1}">
              <asvg:svgBlip xmlns:asvg="http://schemas.microsoft.com/office/drawing/2016/SVG/main" r:embed="rId39"/>
            </a:ext>
          </a:extLst>
        </a:blip>
        <a:stretch>
          <a:fillRect/>
        </a:stretch>
      </xdr:blipFill>
      <xdr:spPr>
        <a:xfrm>
          <a:off x="7871226" y="242467"/>
          <a:ext cx="620724" cy="630621"/>
        </a:xfrm>
        <a:prstGeom prst="rect">
          <a:avLst/>
        </a:prstGeom>
      </xdr:spPr>
    </xdr:pic>
    <xdr:clientData/>
  </xdr:twoCellAnchor>
  <xdr:twoCellAnchor editAs="oneCell">
    <xdr:from>
      <xdr:col>1</xdr:col>
      <xdr:colOff>2629338</xdr:colOff>
      <xdr:row>0</xdr:row>
      <xdr:rowOff>227870</xdr:rowOff>
    </xdr:from>
    <xdr:to>
      <xdr:col>2</xdr:col>
      <xdr:colOff>463289</xdr:colOff>
      <xdr:row>3</xdr:row>
      <xdr:rowOff>135211</xdr:rowOff>
    </xdr:to>
    <xdr:pic>
      <xdr:nvPicPr>
        <xdr:cNvPr id="31" name="Graphic 30" descr="Users outline">
          <a:hlinkClick xmlns:r="http://schemas.openxmlformats.org/officeDocument/2006/relationships" r:id="rId3"/>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 uri="{96DAC541-7B7A-43D3-8B79-37D633B846F1}">
              <asvg:svgBlip xmlns:asvg="http://schemas.microsoft.com/office/drawing/2016/SVG/main" r:embed="rId41"/>
            </a:ext>
          </a:extLst>
        </a:blip>
        <a:stretch>
          <a:fillRect/>
        </a:stretch>
      </xdr:blipFill>
      <xdr:spPr>
        <a:xfrm>
          <a:off x="4039038" y="227870"/>
          <a:ext cx="642299" cy="665531"/>
        </a:xfrm>
        <a:prstGeom prst="rect">
          <a:avLst/>
        </a:prstGeom>
      </xdr:spPr>
    </xdr:pic>
    <xdr:clientData/>
  </xdr:twoCellAnchor>
  <xdr:twoCellAnchor>
    <xdr:from>
      <xdr:col>2</xdr:col>
      <xdr:colOff>4779010</xdr:colOff>
      <xdr:row>0</xdr:row>
      <xdr:rowOff>142875</xdr:rowOff>
    </xdr:from>
    <xdr:to>
      <xdr:col>2</xdr:col>
      <xdr:colOff>5988714</xdr:colOff>
      <xdr:row>4</xdr:row>
      <xdr:rowOff>172092</xdr:rowOff>
    </xdr:to>
    <xdr:sp macro="" textlink="">
      <xdr:nvSpPr>
        <xdr:cNvPr id="32" name="Rectangle 31">
          <a:hlinkClick xmlns:r="http://schemas.openxmlformats.org/officeDocument/2006/relationships" r:id="rId42"/>
          <a:extLst>
            <a:ext uri="{FF2B5EF4-FFF2-40B4-BE49-F238E27FC236}">
              <a16:creationId xmlns:a16="http://schemas.microsoft.com/office/drawing/2014/main" id="{00000000-0008-0000-0000-000020000000}"/>
            </a:ext>
          </a:extLst>
        </xdr:cNvPr>
        <xdr:cNvSpPr/>
      </xdr:nvSpPr>
      <xdr:spPr>
        <a:xfrm>
          <a:off x="8906510" y="142875"/>
          <a:ext cx="1209704" cy="1045217"/>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050"/>
        </a:p>
        <a:p>
          <a:pPr algn="l"/>
          <a:endParaRPr lang="en-US" sz="1050"/>
        </a:p>
        <a:p>
          <a:pPr algn="ctr"/>
          <a:endParaRPr lang="en-US" sz="1050" b="0">
            <a:solidFill>
              <a:schemeClr val="dk1"/>
            </a:solidFill>
          </a:endParaRPr>
        </a:p>
        <a:p>
          <a:pPr algn="ctr"/>
          <a:r>
            <a:rPr lang="en-US" sz="1050" b="1">
              <a:solidFill>
                <a:schemeClr val="bg1"/>
              </a:solidFill>
            </a:rPr>
            <a:t>Grievance Mechanism</a:t>
          </a:r>
        </a:p>
      </xdr:txBody>
    </xdr:sp>
    <xdr:clientData/>
  </xdr:twoCellAnchor>
  <xdr:twoCellAnchor editAs="oneCell">
    <xdr:from>
      <xdr:col>2</xdr:col>
      <xdr:colOff>5118100</xdr:colOff>
      <xdr:row>0</xdr:row>
      <xdr:rowOff>203200</xdr:rowOff>
    </xdr:from>
    <xdr:to>
      <xdr:col>2</xdr:col>
      <xdr:colOff>5676900</xdr:colOff>
      <xdr:row>3</xdr:row>
      <xdr:rowOff>0</xdr:rowOff>
    </xdr:to>
    <xdr:pic>
      <xdr:nvPicPr>
        <xdr:cNvPr id="33" name="Graphic 32" descr="Call center outline">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9245600" y="203200"/>
          <a:ext cx="558800" cy="558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1164458</xdr:colOff>
      <xdr:row>0</xdr:row>
      <xdr:rowOff>200572</xdr:rowOff>
    </xdr:from>
    <xdr:to>
      <xdr:col>1</xdr:col>
      <xdr:colOff>966367</xdr:colOff>
      <xdr:row>4</xdr:row>
      <xdr:rowOff>185974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160648" y="202477"/>
          <a:ext cx="1076354" cy="972192"/>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l"/>
          <a:endParaRPr lang="en-US" sz="1100"/>
        </a:p>
        <a:p>
          <a:pPr algn="ctr"/>
          <a:r>
            <a:rPr lang="en-US" sz="1200" b="1">
              <a:solidFill>
                <a:schemeClr val="bg1"/>
              </a:solidFill>
            </a:rPr>
            <a:t>Overview</a:t>
          </a:r>
        </a:p>
      </xdr:txBody>
    </xdr:sp>
    <xdr:clientData/>
  </xdr:twoCellAnchor>
  <xdr:twoCellAnchor>
    <xdr:from>
      <xdr:col>1</xdr:col>
      <xdr:colOff>1066656</xdr:colOff>
      <xdr:row>0</xdr:row>
      <xdr:rowOff>200573</xdr:rowOff>
    </xdr:from>
    <xdr:to>
      <xdr:col>1</xdr:col>
      <xdr:colOff>2266293</xdr:colOff>
      <xdr:row>4</xdr:row>
      <xdr:rowOff>185975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2333481" y="202478"/>
          <a:ext cx="1203447" cy="972192"/>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l"/>
          <a:endParaRPr lang="en-US" sz="1100"/>
        </a:p>
        <a:p>
          <a:pPr algn="ctr"/>
          <a:r>
            <a:rPr lang="en-US" sz="1200" b="1">
              <a:solidFill>
                <a:schemeClr val="bg1"/>
              </a:solidFill>
            </a:rPr>
            <a:t>Company</a:t>
          </a:r>
          <a:r>
            <a:rPr lang="en-US" sz="1200" b="1" baseline="0">
              <a:solidFill>
                <a:schemeClr val="bg1"/>
              </a:solidFill>
            </a:rPr>
            <a:t> Info</a:t>
          </a:r>
          <a:endParaRPr lang="en-US" sz="1200" b="1">
            <a:solidFill>
              <a:schemeClr val="bg1"/>
            </a:solidFill>
          </a:endParaRPr>
        </a:p>
      </xdr:txBody>
    </xdr:sp>
    <xdr:clientData/>
  </xdr:twoCellAnchor>
  <xdr:twoCellAnchor>
    <xdr:from>
      <xdr:col>1</xdr:col>
      <xdr:colOff>2351980</xdr:colOff>
      <xdr:row>0</xdr:row>
      <xdr:rowOff>200573</xdr:rowOff>
    </xdr:from>
    <xdr:to>
      <xdr:col>2</xdr:col>
      <xdr:colOff>845789</xdr:colOff>
      <xdr:row>4</xdr:row>
      <xdr:rowOff>185975</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3616900" y="202478"/>
          <a:ext cx="945544" cy="972192"/>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l"/>
          <a:endParaRPr lang="en-US" sz="1100"/>
        </a:p>
        <a:p>
          <a:pPr algn="ctr"/>
          <a:r>
            <a:rPr lang="en-US" sz="1200" b="1">
              <a:solidFill>
                <a:schemeClr val="bg1"/>
              </a:solidFill>
            </a:rPr>
            <a:t>Freedom of Association</a:t>
          </a:r>
        </a:p>
      </xdr:txBody>
    </xdr:sp>
    <xdr:clientData/>
  </xdr:twoCellAnchor>
  <xdr:twoCellAnchor>
    <xdr:from>
      <xdr:col>2</xdr:col>
      <xdr:colOff>920676</xdr:colOff>
      <xdr:row>0</xdr:row>
      <xdr:rowOff>200573</xdr:rowOff>
    </xdr:from>
    <xdr:to>
      <xdr:col>2</xdr:col>
      <xdr:colOff>2132285</xdr:colOff>
      <xdr:row>4</xdr:row>
      <xdr:rowOff>185975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0100-000005000000}"/>
            </a:ext>
          </a:extLst>
        </xdr:cNvPr>
        <xdr:cNvSpPr/>
      </xdr:nvSpPr>
      <xdr:spPr>
        <a:xfrm>
          <a:off x="4637331" y="202478"/>
          <a:ext cx="1209704" cy="972192"/>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l"/>
          <a:endParaRPr lang="en-US" sz="1100"/>
        </a:p>
        <a:p>
          <a:pPr algn="ctr"/>
          <a:r>
            <a:rPr lang="en-US" sz="1200" b="1">
              <a:solidFill>
                <a:schemeClr val="bg1"/>
              </a:solidFill>
            </a:rPr>
            <a:t>Collective Bargaining</a:t>
          </a:r>
        </a:p>
      </xdr:txBody>
    </xdr:sp>
    <xdr:clientData/>
  </xdr:twoCellAnchor>
  <xdr:twoCellAnchor>
    <xdr:from>
      <xdr:col>2</xdr:col>
      <xdr:colOff>2205274</xdr:colOff>
      <xdr:row>0</xdr:row>
      <xdr:rowOff>200573</xdr:rowOff>
    </xdr:from>
    <xdr:to>
      <xdr:col>2</xdr:col>
      <xdr:colOff>3416883</xdr:colOff>
      <xdr:row>4</xdr:row>
      <xdr:rowOff>185975</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00000000-0008-0000-0100-000006000000}"/>
            </a:ext>
          </a:extLst>
        </xdr:cNvPr>
        <xdr:cNvSpPr/>
      </xdr:nvSpPr>
      <xdr:spPr>
        <a:xfrm>
          <a:off x="5918119" y="202478"/>
          <a:ext cx="1209704" cy="972192"/>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l"/>
          <a:endParaRPr lang="en-US" sz="1100"/>
        </a:p>
        <a:p>
          <a:pPr algn="ctr"/>
          <a:r>
            <a:rPr lang="en-US" sz="1200" b="1">
              <a:solidFill>
                <a:schemeClr val="bg1"/>
              </a:solidFill>
            </a:rPr>
            <a:t>Union Effectiveness</a:t>
          </a:r>
        </a:p>
      </xdr:txBody>
    </xdr:sp>
    <xdr:clientData/>
  </xdr:twoCellAnchor>
  <xdr:twoCellAnchor>
    <xdr:from>
      <xdr:col>2</xdr:col>
      <xdr:colOff>3479068</xdr:colOff>
      <xdr:row>0</xdr:row>
      <xdr:rowOff>200572</xdr:rowOff>
    </xdr:from>
    <xdr:to>
      <xdr:col>2</xdr:col>
      <xdr:colOff>4705275</xdr:colOff>
      <xdr:row>4</xdr:row>
      <xdr:rowOff>185974</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00000000-0008-0000-0100-000007000000}"/>
            </a:ext>
          </a:extLst>
        </xdr:cNvPr>
        <xdr:cNvSpPr/>
      </xdr:nvSpPr>
      <xdr:spPr>
        <a:xfrm>
          <a:off x="7197628" y="202477"/>
          <a:ext cx="1226207" cy="972192"/>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l"/>
          <a:endParaRPr lang="en-US" sz="1100"/>
        </a:p>
        <a:p>
          <a:pPr algn="ctr"/>
          <a:r>
            <a:rPr lang="en-US" sz="1200" b="1">
              <a:solidFill>
                <a:schemeClr val="bg1"/>
              </a:solidFill>
            </a:rPr>
            <a:t>Communication and Feedback </a:t>
          </a:r>
        </a:p>
      </xdr:txBody>
    </xdr:sp>
    <xdr:clientData/>
  </xdr:twoCellAnchor>
  <xdr:twoCellAnchor>
    <xdr:from>
      <xdr:col>2</xdr:col>
      <xdr:colOff>6050164</xdr:colOff>
      <xdr:row>0</xdr:row>
      <xdr:rowOff>175173</xdr:rowOff>
    </xdr:from>
    <xdr:to>
      <xdr:col>2</xdr:col>
      <xdr:colOff>7276370</xdr:colOff>
      <xdr:row>4</xdr:row>
      <xdr:rowOff>160575</xdr:rowOff>
    </xdr:to>
    <xdr:sp macro="" textlink="">
      <xdr:nvSpPr>
        <xdr:cNvPr id="8" name="Rectangle 7">
          <a:hlinkClick xmlns:r="http://schemas.openxmlformats.org/officeDocument/2006/relationships" r:id="rId7"/>
          <a:extLst>
            <a:ext uri="{FF2B5EF4-FFF2-40B4-BE49-F238E27FC236}">
              <a16:creationId xmlns:a16="http://schemas.microsoft.com/office/drawing/2014/main" id="{00000000-0008-0000-0100-000008000000}"/>
            </a:ext>
          </a:extLst>
        </xdr:cNvPr>
        <xdr:cNvSpPr/>
      </xdr:nvSpPr>
      <xdr:spPr>
        <a:xfrm>
          <a:off x="9763009" y="171363"/>
          <a:ext cx="1228111" cy="981717"/>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l"/>
          <a:endParaRPr lang="en-US" sz="1100"/>
        </a:p>
        <a:p>
          <a:pPr algn="ctr"/>
          <a:r>
            <a:rPr lang="en-US" sz="1200" b="1">
              <a:solidFill>
                <a:schemeClr val="bg1"/>
              </a:solidFill>
            </a:rPr>
            <a:t>Worker Participation</a:t>
          </a:r>
        </a:p>
      </xdr:txBody>
    </xdr:sp>
    <xdr:clientData/>
  </xdr:twoCellAnchor>
  <xdr:twoCellAnchor editAs="oneCell">
    <xdr:from>
      <xdr:col>2</xdr:col>
      <xdr:colOff>1238031</xdr:colOff>
      <xdr:row>0</xdr:row>
      <xdr:rowOff>242470</xdr:rowOff>
    </xdr:from>
    <xdr:to>
      <xdr:col>2</xdr:col>
      <xdr:colOff>1844157</xdr:colOff>
      <xdr:row>3</xdr:row>
      <xdr:rowOff>92683</xdr:rowOff>
    </xdr:to>
    <xdr:pic>
      <xdr:nvPicPr>
        <xdr:cNvPr id="9" name="Graphic 8" descr="Boardroom outline">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4956591" y="246280"/>
          <a:ext cx="602316" cy="589353"/>
        </a:xfrm>
        <a:prstGeom prst="rect">
          <a:avLst/>
        </a:prstGeom>
      </xdr:spPr>
    </xdr:pic>
    <xdr:clientData/>
  </xdr:twoCellAnchor>
  <xdr:twoCellAnchor editAs="oneCell">
    <xdr:from>
      <xdr:col>1</xdr:col>
      <xdr:colOff>1382111</xdr:colOff>
      <xdr:row>0</xdr:row>
      <xdr:rowOff>242468</xdr:rowOff>
    </xdr:from>
    <xdr:to>
      <xdr:col>1</xdr:col>
      <xdr:colOff>1923445</xdr:colOff>
      <xdr:row>3</xdr:row>
      <xdr:rowOff>136474</xdr:rowOff>
    </xdr:to>
    <xdr:pic>
      <xdr:nvPicPr>
        <xdr:cNvPr id="10" name="Graphic 9" descr="Table outline">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2650841" y="246278"/>
          <a:ext cx="539429" cy="633146"/>
        </a:xfrm>
        <a:prstGeom prst="rect">
          <a:avLst/>
        </a:prstGeom>
      </xdr:spPr>
    </xdr:pic>
    <xdr:clientData/>
  </xdr:twoCellAnchor>
  <xdr:twoCellAnchor editAs="oneCell">
    <xdr:from>
      <xdr:col>2</xdr:col>
      <xdr:colOff>6342116</xdr:colOff>
      <xdr:row>0</xdr:row>
      <xdr:rowOff>131378</xdr:rowOff>
    </xdr:from>
    <xdr:to>
      <xdr:col>2</xdr:col>
      <xdr:colOff>6969175</xdr:colOff>
      <xdr:row>3</xdr:row>
      <xdr:rowOff>21574</xdr:rowOff>
    </xdr:to>
    <xdr:pic>
      <xdr:nvPicPr>
        <xdr:cNvPr id="11" name="Graphic 10" descr="Meeting outline">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10060676" y="135188"/>
          <a:ext cx="623249" cy="629336"/>
        </a:xfrm>
        <a:prstGeom prst="rect">
          <a:avLst/>
        </a:prstGeom>
      </xdr:spPr>
    </xdr:pic>
    <xdr:clientData/>
  </xdr:twoCellAnchor>
  <xdr:twoCellAnchor editAs="oneCell">
    <xdr:from>
      <xdr:col>1</xdr:col>
      <xdr:colOff>117803</xdr:colOff>
      <xdr:row>1</xdr:row>
      <xdr:rowOff>39998</xdr:rowOff>
    </xdr:from>
    <xdr:to>
      <xdr:col>1</xdr:col>
      <xdr:colOff>667443</xdr:colOff>
      <xdr:row>3</xdr:row>
      <xdr:rowOff>97126</xdr:rowOff>
    </xdr:to>
    <xdr:pic>
      <xdr:nvPicPr>
        <xdr:cNvPr id="12" name="Graphic 11" descr="Newspaper with solid fill">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384628" y="287648"/>
          <a:ext cx="549640" cy="552428"/>
        </a:xfrm>
        <a:prstGeom prst="rect">
          <a:avLst/>
        </a:prstGeom>
      </xdr:spPr>
    </xdr:pic>
    <xdr:clientData/>
  </xdr:twoCellAnchor>
  <xdr:twoCellAnchor editAs="oneCell">
    <xdr:from>
      <xdr:col>2</xdr:col>
      <xdr:colOff>2604523</xdr:colOff>
      <xdr:row>0</xdr:row>
      <xdr:rowOff>248160</xdr:rowOff>
    </xdr:from>
    <xdr:to>
      <xdr:col>2</xdr:col>
      <xdr:colOff>3177644</xdr:colOff>
      <xdr:row>3</xdr:row>
      <xdr:rowOff>72988</xdr:rowOff>
    </xdr:to>
    <xdr:pic>
      <xdr:nvPicPr>
        <xdr:cNvPr id="13" name="Graphic 12" descr="Business Growth outline">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6323083" y="244350"/>
          <a:ext cx="569311" cy="571588"/>
        </a:xfrm>
        <a:prstGeom prst="rect">
          <a:avLst/>
        </a:prstGeom>
      </xdr:spPr>
    </xdr:pic>
    <xdr:clientData/>
  </xdr:twoCellAnchor>
  <xdr:twoCellAnchor editAs="oneCell">
    <xdr:from>
      <xdr:col>2</xdr:col>
      <xdr:colOff>3743726</xdr:colOff>
      <xdr:row>0</xdr:row>
      <xdr:rowOff>242467</xdr:rowOff>
    </xdr:from>
    <xdr:to>
      <xdr:col>2</xdr:col>
      <xdr:colOff>4360640</xdr:colOff>
      <xdr:row>3</xdr:row>
      <xdr:rowOff>111088</xdr:rowOff>
    </xdr:to>
    <xdr:pic>
      <xdr:nvPicPr>
        <xdr:cNvPr id="14" name="Graphic 13" descr="Chat with solid fill">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7460381" y="246277"/>
          <a:ext cx="615009" cy="607761"/>
        </a:xfrm>
        <a:prstGeom prst="rect">
          <a:avLst/>
        </a:prstGeom>
      </xdr:spPr>
    </xdr:pic>
    <xdr:clientData/>
  </xdr:twoCellAnchor>
  <xdr:twoCellAnchor editAs="oneCell">
    <xdr:from>
      <xdr:col>1</xdr:col>
      <xdr:colOff>2629338</xdr:colOff>
      <xdr:row>0</xdr:row>
      <xdr:rowOff>227870</xdr:rowOff>
    </xdr:from>
    <xdr:to>
      <xdr:col>2</xdr:col>
      <xdr:colOff>463289</xdr:colOff>
      <xdr:row>3</xdr:row>
      <xdr:rowOff>135211</xdr:rowOff>
    </xdr:to>
    <xdr:pic>
      <xdr:nvPicPr>
        <xdr:cNvPr id="15" name="Graphic 14" descr="Users outline">
          <a:hlinkClick xmlns:r="http://schemas.openxmlformats.org/officeDocument/2006/relationships" r:id="rId3"/>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3715188" y="227870"/>
          <a:ext cx="549589" cy="650291"/>
        </a:xfrm>
        <a:prstGeom prst="rect">
          <a:avLst/>
        </a:prstGeom>
      </xdr:spPr>
    </xdr:pic>
    <xdr:clientData/>
  </xdr:twoCellAnchor>
  <xdr:twoCellAnchor>
    <xdr:from>
      <xdr:col>2</xdr:col>
      <xdr:colOff>4775200</xdr:colOff>
      <xdr:row>0</xdr:row>
      <xdr:rowOff>190500</xdr:rowOff>
    </xdr:from>
    <xdr:to>
      <xdr:col>2</xdr:col>
      <xdr:colOff>5986809</xdr:colOff>
      <xdr:row>4</xdr:row>
      <xdr:rowOff>175902</xdr:rowOff>
    </xdr:to>
    <xdr:sp macro="" textlink="">
      <xdr:nvSpPr>
        <xdr:cNvPr id="16" name="Rectangle 15">
          <a:hlinkClick xmlns:r="http://schemas.openxmlformats.org/officeDocument/2006/relationships" r:id="rId22"/>
          <a:extLst>
            <a:ext uri="{FF2B5EF4-FFF2-40B4-BE49-F238E27FC236}">
              <a16:creationId xmlns:a16="http://schemas.microsoft.com/office/drawing/2014/main" id="{00000000-0008-0000-0100-000010000000}"/>
            </a:ext>
          </a:extLst>
        </xdr:cNvPr>
        <xdr:cNvSpPr/>
      </xdr:nvSpPr>
      <xdr:spPr>
        <a:xfrm>
          <a:off x="8493760" y="190500"/>
          <a:ext cx="1209704" cy="972192"/>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ctr"/>
          <a:endParaRPr lang="en-US" sz="1100" b="0">
            <a:solidFill>
              <a:schemeClr val="dk1"/>
            </a:solidFill>
          </a:endParaRPr>
        </a:p>
        <a:p>
          <a:pPr algn="ctr"/>
          <a:r>
            <a:rPr lang="en-US" sz="1200" b="1">
              <a:solidFill>
                <a:schemeClr val="bg1"/>
              </a:solidFill>
            </a:rPr>
            <a:t>Grievance</a:t>
          </a:r>
        </a:p>
      </xdr:txBody>
    </xdr:sp>
    <xdr:clientData/>
  </xdr:twoCellAnchor>
  <xdr:twoCellAnchor editAs="oneCell">
    <xdr:from>
      <xdr:col>2</xdr:col>
      <xdr:colOff>5118100</xdr:colOff>
      <xdr:row>0</xdr:row>
      <xdr:rowOff>203200</xdr:rowOff>
    </xdr:from>
    <xdr:to>
      <xdr:col>2</xdr:col>
      <xdr:colOff>5676900</xdr:colOff>
      <xdr:row>3</xdr:row>
      <xdr:rowOff>0</xdr:rowOff>
    </xdr:to>
    <xdr:pic>
      <xdr:nvPicPr>
        <xdr:cNvPr id="17" name="Graphic 16" descr="Call center outline">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8836660" y="207010"/>
          <a:ext cx="554990" cy="535940"/>
        </a:xfrm>
        <a:prstGeom prst="rect">
          <a:avLst/>
        </a:prstGeom>
      </xdr:spPr>
    </xdr:pic>
    <xdr:clientData/>
  </xdr:twoCellAnchor>
  <xdr:twoCellAnchor>
    <xdr:from>
      <xdr:col>0</xdr:col>
      <xdr:colOff>1164457</xdr:colOff>
      <xdr:row>0</xdr:row>
      <xdr:rowOff>163830</xdr:rowOff>
    </xdr:from>
    <xdr:to>
      <xdr:col>1</xdr:col>
      <xdr:colOff>1009649</xdr:colOff>
      <xdr:row>4</xdr:row>
      <xdr:rowOff>182164</xdr:rowOff>
    </xdr:to>
    <xdr:sp macro="" textlink="">
      <xdr:nvSpPr>
        <xdr:cNvPr id="18" name="Rectangle 17">
          <a:hlinkClick xmlns:r="http://schemas.openxmlformats.org/officeDocument/2006/relationships" r:id="rId25"/>
          <a:extLst>
            <a:ext uri="{FF2B5EF4-FFF2-40B4-BE49-F238E27FC236}">
              <a16:creationId xmlns:a16="http://schemas.microsoft.com/office/drawing/2014/main" id="{00000000-0008-0000-0100-000012000000}"/>
            </a:ext>
          </a:extLst>
        </xdr:cNvPr>
        <xdr:cNvSpPr/>
      </xdr:nvSpPr>
      <xdr:spPr>
        <a:xfrm>
          <a:off x="1164457" y="163830"/>
          <a:ext cx="1254892" cy="1034334"/>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l"/>
          <a:endParaRPr lang="en-US" sz="1100"/>
        </a:p>
        <a:p>
          <a:pPr algn="ctr"/>
          <a:r>
            <a:rPr lang="en-US" sz="1050" b="1">
              <a:solidFill>
                <a:schemeClr val="bg1"/>
              </a:solidFill>
            </a:rPr>
            <a:t>Executive Summary</a:t>
          </a:r>
          <a:r>
            <a:rPr lang="en-US" sz="1050" b="1" baseline="0">
              <a:solidFill>
                <a:schemeClr val="bg1"/>
              </a:solidFill>
            </a:rPr>
            <a:t> </a:t>
          </a:r>
          <a:endParaRPr lang="en-US" sz="1050" b="1">
            <a:solidFill>
              <a:schemeClr val="bg1"/>
            </a:solidFill>
          </a:endParaRPr>
        </a:p>
      </xdr:txBody>
    </xdr:sp>
    <xdr:clientData/>
  </xdr:twoCellAnchor>
  <xdr:twoCellAnchor>
    <xdr:from>
      <xdr:col>1</xdr:col>
      <xdr:colOff>1068705</xdr:colOff>
      <xdr:row>0</xdr:row>
      <xdr:rowOff>161925</xdr:rowOff>
    </xdr:from>
    <xdr:to>
      <xdr:col>1</xdr:col>
      <xdr:colOff>2220573</xdr:colOff>
      <xdr:row>4</xdr:row>
      <xdr:rowOff>203120</xdr:rowOff>
    </xdr:to>
    <xdr:sp macro="" textlink="">
      <xdr:nvSpPr>
        <xdr:cNvPr id="19" name="Rectangle 18">
          <a:hlinkClick xmlns:r="http://schemas.openxmlformats.org/officeDocument/2006/relationships" r:id="rId26"/>
          <a:extLst>
            <a:ext uri="{FF2B5EF4-FFF2-40B4-BE49-F238E27FC236}">
              <a16:creationId xmlns:a16="http://schemas.microsoft.com/office/drawing/2014/main" id="{00000000-0008-0000-0100-000013000000}"/>
            </a:ext>
          </a:extLst>
        </xdr:cNvPr>
        <xdr:cNvSpPr/>
      </xdr:nvSpPr>
      <xdr:spPr>
        <a:xfrm>
          <a:off x="2478405" y="161925"/>
          <a:ext cx="1151868" cy="1057195"/>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l"/>
          <a:endParaRPr lang="en-US" sz="1100"/>
        </a:p>
        <a:p>
          <a:pPr algn="ctr"/>
          <a:r>
            <a:rPr lang="en-US" sz="1050" b="1" baseline="0">
              <a:solidFill>
                <a:schemeClr val="bg1"/>
              </a:solidFill>
            </a:rPr>
            <a:t>Facility Info</a:t>
          </a:r>
          <a:endParaRPr lang="en-US" sz="1050" b="1">
            <a:solidFill>
              <a:schemeClr val="bg1"/>
            </a:solidFill>
          </a:endParaRPr>
        </a:p>
      </xdr:txBody>
    </xdr:sp>
    <xdr:clientData/>
  </xdr:twoCellAnchor>
  <xdr:twoCellAnchor>
    <xdr:from>
      <xdr:col>1</xdr:col>
      <xdr:colOff>2234565</xdr:colOff>
      <xdr:row>0</xdr:row>
      <xdr:rowOff>168188</xdr:rowOff>
    </xdr:from>
    <xdr:to>
      <xdr:col>2</xdr:col>
      <xdr:colOff>862965</xdr:colOff>
      <xdr:row>4</xdr:row>
      <xdr:rowOff>190500</xdr:rowOff>
    </xdr:to>
    <xdr:sp macro="" textlink="">
      <xdr:nvSpPr>
        <xdr:cNvPr id="20" name="Rectangle 19">
          <a:hlinkClick xmlns:r="http://schemas.openxmlformats.org/officeDocument/2006/relationships" r:id="rId3"/>
          <a:extLst>
            <a:ext uri="{FF2B5EF4-FFF2-40B4-BE49-F238E27FC236}">
              <a16:creationId xmlns:a16="http://schemas.microsoft.com/office/drawing/2014/main" id="{00000000-0008-0000-0100-000014000000}"/>
            </a:ext>
          </a:extLst>
        </xdr:cNvPr>
        <xdr:cNvSpPr/>
      </xdr:nvSpPr>
      <xdr:spPr>
        <a:xfrm>
          <a:off x="3644265" y="168188"/>
          <a:ext cx="1346200" cy="1038312"/>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l"/>
          <a:endParaRPr lang="en-US" sz="1100"/>
        </a:p>
        <a:p>
          <a:pPr algn="ctr"/>
          <a:r>
            <a:rPr lang="en-US" sz="1000" b="1">
              <a:solidFill>
                <a:schemeClr val="bg1"/>
              </a:solidFill>
            </a:rPr>
            <a:t>Freedom of Association</a:t>
          </a:r>
        </a:p>
      </xdr:txBody>
    </xdr:sp>
    <xdr:clientData/>
  </xdr:twoCellAnchor>
  <xdr:twoCellAnchor>
    <xdr:from>
      <xdr:col>2</xdr:col>
      <xdr:colOff>922581</xdr:colOff>
      <xdr:row>0</xdr:row>
      <xdr:rowOff>161925</xdr:rowOff>
    </xdr:from>
    <xdr:to>
      <xdr:col>2</xdr:col>
      <xdr:colOff>2132285</xdr:colOff>
      <xdr:row>4</xdr:row>
      <xdr:rowOff>184070</xdr:rowOff>
    </xdr:to>
    <xdr:sp macro="" textlink="">
      <xdr:nvSpPr>
        <xdr:cNvPr id="21" name="Rectangle 20">
          <a:hlinkClick xmlns:r="http://schemas.openxmlformats.org/officeDocument/2006/relationships" r:id="rId4"/>
          <a:extLst>
            <a:ext uri="{FF2B5EF4-FFF2-40B4-BE49-F238E27FC236}">
              <a16:creationId xmlns:a16="http://schemas.microsoft.com/office/drawing/2014/main" id="{00000000-0008-0000-0100-000015000000}"/>
            </a:ext>
          </a:extLst>
        </xdr:cNvPr>
        <xdr:cNvSpPr/>
      </xdr:nvSpPr>
      <xdr:spPr>
        <a:xfrm>
          <a:off x="5050081" y="161925"/>
          <a:ext cx="1209704" cy="1038145"/>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050"/>
        </a:p>
        <a:p>
          <a:pPr algn="l"/>
          <a:endParaRPr lang="en-US" sz="1050"/>
        </a:p>
        <a:p>
          <a:pPr algn="l"/>
          <a:endParaRPr lang="en-US" sz="1050"/>
        </a:p>
        <a:p>
          <a:pPr algn="ctr"/>
          <a:r>
            <a:rPr lang="en-US" sz="1050" b="1">
              <a:solidFill>
                <a:schemeClr val="bg1"/>
              </a:solidFill>
            </a:rPr>
            <a:t>Collective Bargaining</a:t>
          </a:r>
        </a:p>
      </xdr:txBody>
    </xdr:sp>
    <xdr:clientData/>
  </xdr:twoCellAnchor>
  <xdr:twoCellAnchor>
    <xdr:from>
      <xdr:col>2</xdr:col>
      <xdr:colOff>2203369</xdr:colOff>
      <xdr:row>0</xdr:row>
      <xdr:rowOff>152400</xdr:rowOff>
    </xdr:from>
    <xdr:to>
      <xdr:col>2</xdr:col>
      <xdr:colOff>3413073</xdr:colOff>
      <xdr:row>4</xdr:row>
      <xdr:rowOff>184070</xdr:rowOff>
    </xdr:to>
    <xdr:sp macro="" textlink="">
      <xdr:nvSpPr>
        <xdr:cNvPr id="22" name="Rectangle 21">
          <a:hlinkClick xmlns:r="http://schemas.openxmlformats.org/officeDocument/2006/relationships" r:id="rId5"/>
          <a:extLst>
            <a:ext uri="{FF2B5EF4-FFF2-40B4-BE49-F238E27FC236}">
              <a16:creationId xmlns:a16="http://schemas.microsoft.com/office/drawing/2014/main" id="{00000000-0008-0000-0100-000016000000}"/>
            </a:ext>
          </a:extLst>
        </xdr:cNvPr>
        <xdr:cNvSpPr/>
      </xdr:nvSpPr>
      <xdr:spPr>
        <a:xfrm>
          <a:off x="6330869" y="152400"/>
          <a:ext cx="1209704" cy="1047670"/>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l"/>
          <a:endParaRPr lang="en-US" sz="1100"/>
        </a:p>
        <a:p>
          <a:pPr algn="ctr"/>
          <a:r>
            <a:rPr lang="en-US" sz="1050" b="1">
              <a:solidFill>
                <a:schemeClr val="bg1"/>
              </a:solidFill>
            </a:rPr>
            <a:t>Union Effectiveness</a:t>
          </a:r>
        </a:p>
      </xdr:txBody>
    </xdr:sp>
    <xdr:clientData/>
  </xdr:twoCellAnchor>
  <xdr:twoCellAnchor>
    <xdr:from>
      <xdr:col>2</xdr:col>
      <xdr:colOff>3482878</xdr:colOff>
      <xdr:row>0</xdr:row>
      <xdr:rowOff>142875</xdr:rowOff>
    </xdr:from>
    <xdr:to>
      <xdr:col>2</xdr:col>
      <xdr:colOff>4709085</xdr:colOff>
      <xdr:row>4</xdr:row>
      <xdr:rowOff>184069</xdr:rowOff>
    </xdr:to>
    <xdr:sp macro="" textlink="">
      <xdr:nvSpPr>
        <xdr:cNvPr id="23" name="Rectangle 22">
          <a:hlinkClick xmlns:r="http://schemas.openxmlformats.org/officeDocument/2006/relationships" r:id="rId27"/>
          <a:extLst>
            <a:ext uri="{FF2B5EF4-FFF2-40B4-BE49-F238E27FC236}">
              <a16:creationId xmlns:a16="http://schemas.microsoft.com/office/drawing/2014/main" id="{00000000-0008-0000-0100-000017000000}"/>
            </a:ext>
          </a:extLst>
        </xdr:cNvPr>
        <xdr:cNvSpPr/>
      </xdr:nvSpPr>
      <xdr:spPr>
        <a:xfrm>
          <a:off x="7610378" y="142875"/>
          <a:ext cx="1226207" cy="1057194"/>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050"/>
        </a:p>
        <a:p>
          <a:pPr algn="l"/>
          <a:endParaRPr lang="en-US" sz="1050"/>
        </a:p>
        <a:p>
          <a:pPr algn="l"/>
          <a:endParaRPr lang="en-US" sz="1050"/>
        </a:p>
        <a:p>
          <a:pPr algn="ctr"/>
          <a:r>
            <a:rPr lang="en-US" altLang="zh-CN" sz="1050" b="1">
              <a:solidFill>
                <a:schemeClr val="bg1"/>
              </a:solidFill>
            </a:rPr>
            <a:t>Communication</a:t>
          </a:r>
          <a:r>
            <a:rPr lang="en-US" altLang="zh-CN" sz="1050" b="1" baseline="0">
              <a:solidFill>
                <a:schemeClr val="bg1"/>
              </a:solidFill>
            </a:rPr>
            <a:t> and</a:t>
          </a:r>
          <a:r>
            <a:rPr lang="en-US" sz="1050" b="1">
              <a:solidFill>
                <a:schemeClr val="bg1"/>
              </a:solidFill>
            </a:rPr>
            <a:t> </a:t>
          </a:r>
          <a:r>
            <a:rPr lang="en-US" altLang="zh-CN" sz="1050" b="1">
              <a:solidFill>
                <a:schemeClr val="bg1"/>
              </a:solidFill>
            </a:rPr>
            <a:t>Feedback </a:t>
          </a:r>
          <a:endParaRPr lang="en-US" sz="1050" b="1">
            <a:solidFill>
              <a:schemeClr val="bg1"/>
            </a:solidFill>
          </a:endParaRPr>
        </a:p>
      </xdr:txBody>
    </xdr:sp>
    <xdr:clientData/>
  </xdr:twoCellAnchor>
  <xdr:twoCellAnchor>
    <xdr:from>
      <xdr:col>2</xdr:col>
      <xdr:colOff>6048259</xdr:colOff>
      <xdr:row>0</xdr:row>
      <xdr:rowOff>133351</xdr:rowOff>
    </xdr:from>
    <xdr:to>
      <xdr:col>2</xdr:col>
      <xdr:colOff>7276370</xdr:colOff>
      <xdr:row>4</xdr:row>
      <xdr:rowOff>162481</xdr:rowOff>
    </xdr:to>
    <xdr:sp macro="" textlink="">
      <xdr:nvSpPr>
        <xdr:cNvPr id="24" name="Rectangle 23">
          <a:hlinkClick xmlns:r="http://schemas.openxmlformats.org/officeDocument/2006/relationships" r:id="rId7"/>
          <a:extLst>
            <a:ext uri="{FF2B5EF4-FFF2-40B4-BE49-F238E27FC236}">
              <a16:creationId xmlns:a16="http://schemas.microsoft.com/office/drawing/2014/main" id="{00000000-0008-0000-0100-000018000000}"/>
            </a:ext>
          </a:extLst>
        </xdr:cNvPr>
        <xdr:cNvSpPr/>
      </xdr:nvSpPr>
      <xdr:spPr>
        <a:xfrm>
          <a:off x="10175759" y="133351"/>
          <a:ext cx="1228111" cy="1045130"/>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l"/>
          <a:endParaRPr lang="en-US" sz="1100"/>
        </a:p>
        <a:p>
          <a:pPr algn="ctr"/>
          <a:r>
            <a:rPr lang="en-US" sz="1050" b="1">
              <a:solidFill>
                <a:schemeClr val="bg1"/>
              </a:solidFill>
            </a:rPr>
            <a:t>Worker Participation</a:t>
          </a:r>
        </a:p>
      </xdr:txBody>
    </xdr:sp>
    <xdr:clientData/>
  </xdr:twoCellAnchor>
  <xdr:twoCellAnchor editAs="oneCell">
    <xdr:from>
      <xdr:col>2</xdr:col>
      <xdr:colOff>1238031</xdr:colOff>
      <xdr:row>0</xdr:row>
      <xdr:rowOff>242470</xdr:rowOff>
    </xdr:from>
    <xdr:to>
      <xdr:col>2</xdr:col>
      <xdr:colOff>1847967</xdr:colOff>
      <xdr:row>3</xdr:row>
      <xdr:rowOff>96493</xdr:rowOff>
    </xdr:to>
    <xdr:pic>
      <xdr:nvPicPr>
        <xdr:cNvPr id="25" name="Graphic 24" descr="Boardroom outline">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 uri="{96DAC541-7B7A-43D3-8B79-37D633B846F1}">
              <asvg:svgBlip xmlns:asvg="http://schemas.microsoft.com/office/drawing/2016/SVG/main" r:embed="rId29"/>
            </a:ext>
          </a:extLst>
        </a:blip>
        <a:stretch>
          <a:fillRect/>
        </a:stretch>
      </xdr:blipFill>
      <xdr:spPr>
        <a:xfrm>
          <a:off x="5365531" y="242470"/>
          <a:ext cx="609936" cy="616023"/>
        </a:xfrm>
        <a:prstGeom prst="rect">
          <a:avLst/>
        </a:prstGeom>
      </xdr:spPr>
    </xdr:pic>
    <xdr:clientData/>
  </xdr:twoCellAnchor>
  <xdr:twoCellAnchor editAs="oneCell">
    <xdr:from>
      <xdr:col>1</xdr:col>
      <xdr:colOff>1382111</xdr:colOff>
      <xdr:row>0</xdr:row>
      <xdr:rowOff>242468</xdr:rowOff>
    </xdr:from>
    <xdr:to>
      <xdr:col>1</xdr:col>
      <xdr:colOff>1927255</xdr:colOff>
      <xdr:row>3</xdr:row>
      <xdr:rowOff>132664</xdr:rowOff>
    </xdr:to>
    <xdr:pic>
      <xdr:nvPicPr>
        <xdr:cNvPr id="26" name="Graphic 25" descr="Table outline">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2791811" y="242468"/>
          <a:ext cx="545144" cy="652196"/>
        </a:xfrm>
        <a:prstGeom prst="rect">
          <a:avLst/>
        </a:prstGeom>
      </xdr:spPr>
    </xdr:pic>
    <xdr:clientData/>
  </xdr:twoCellAnchor>
  <xdr:twoCellAnchor editAs="oneCell">
    <xdr:from>
      <xdr:col>2</xdr:col>
      <xdr:colOff>6342116</xdr:colOff>
      <xdr:row>0</xdr:row>
      <xdr:rowOff>131378</xdr:rowOff>
    </xdr:from>
    <xdr:to>
      <xdr:col>2</xdr:col>
      <xdr:colOff>6974890</xdr:colOff>
      <xdr:row>3</xdr:row>
      <xdr:rowOff>17764</xdr:rowOff>
    </xdr:to>
    <xdr:pic>
      <xdr:nvPicPr>
        <xdr:cNvPr id="27" name="Graphic 26" descr="Meeting outline">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 uri="{96DAC541-7B7A-43D3-8B79-37D633B846F1}">
              <asvg:svgBlip xmlns:asvg="http://schemas.microsoft.com/office/drawing/2016/SVG/main" r:embed="rId33"/>
            </a:ext>
          </a:extLst>
        </a:blip>
        <a:stretch>
          <a:fillRect/>
        </a:stretch>
      </xdr:blipFill>
      <xdr:spPr>
        <a:xfrm>
          <a:off x="10469616" y="131378"/>
          <a:ext cx="632774" cy="648386"/>
        </a:xfrm>
        <a:prstGeom prst="rect">
          <a:avLst/>
        </a:prstGeom>
      </xdr:spPr>
    </xdr:pic>
    <xdr:clientData/>
  </xdr:twoCellAnchor>
  <xdr:twoCellAnchor editAs="oneCell">
    <xdr:from>
      <xdr:col>1</xdr:col>
      <xdr:colOff>117803</xdr:colOff>
      <xdr:row>1</xdr:row>
      <xdr:rowOff>39998</xdr:rowOff>
    </xdr:from>
    <xdr:to>
      <xdr:col>1</xdr:col>
      <xdr:colOff>663633</xdr:colOff>
      <xdr:row>3</xdr:row>
      <xdr:rowOff>93316</xdr:rowOff>
    </xdr:to>
    <xdr:pic>
      <xdr:nvPicPr>
        <xdr:cNvPr id="28" name="Graphic 27" descr="Newspaper with solid fill">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 uri="{96DAC541-7B7A-43D3-8B79-37D633B846F1}">
              <asvg:svgBlip xmlns:asvg="http://schemas.microsoft.com/office/drawing/2016/SVG/main" r:embed="rId35"/>
            </a:ext>
          </a:extLst>
        </a:blip>
        <a:stretch>
          <a:fillRect/>
        </a:stretch>
      </xdr:blipFill>
      <xdr:spPr>
        <a:xfrm>
          <a:off x="1527503" y="293998"/>
          <a:ext cx="545830" cy="561318"/>
        </a:xfrm>
        <a:prstGeom prst="rect">
          <a:avLst/>
        </a:prstGeom>
      </xdr:spPr>
    </xdr:pic>
    <xdr:clientData/>
  </xdr:twoCellAnchor>
  <xdr:twoCellAnchor editAs="oneCell">
    <xdr:from>
      <xdr:col>2</xdr:col>
      <xdr:colOff>2604523</xdr:colOff>
      <xdr:row>0</xdr:row>
      <xdr:rowOff>248160</xdr:rowOff>
    </xdr:from>
    <xdr:to>
      <xdr:col>2</xdr:col>
      <xdr:colOff>3181454</xdr:colOff>
      <xdr:row>3</xdr:row>
      <xdr:rowOff>72988</xdr:rowOff>
    </xdr:to>
    <xdr:pic>
      <xdr:nvPicPr>
        <xdr:cNvPr id="29" name="Graphic 28" descr="Business Growth outline">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6732023" y="248160"/>
          <a:ext cx="576931" cy="586828"/>
        </a:xfrm>
        <a:prstGeom prst="rect">
          <a:avLst/>
        </a:prstGeom>
      </xdr:spPr>
    </xdr:pic>
    <xdr:clientData/>
  </xdr:twoCellAnchor>
  <xdr:twoCellAnchor editAs="oneCell">
    <xdr:from>
      <xdr:col>2</xdr:col>
      <xdr:colOff>3745631</xdr:colOff>
      <xdr:row>1</xdr:row>
      <xdr:rowOff>3086</xdr:rowOff>
    </xdr:from>
    <xdr:to>
      <xdr:col>2</xdr:col>
      <xdr:colOff>4360640</xdr:colOff>
      <xdr:row>3</xdr:row>
      <xdr:rowOff>111088</xdr:rowOff>
    </xdr:to>
    <xdr:pic>
      <xdr:nvPicPr>
        <xdr:cNvPr id="30" name="Graphic 29" descr="Chat with solid fill">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 uri="{96DAC541-7B7A-43D3-8B79-37D633B846F1}">
              <asvg:svgBlip xmlns:asvg="http://schemas.microsoft.com/office/drawing/2016/SVG/main" r:embed="rId39"/>
            </a:ext>
          </a:extLst>
        </a:blip>
        <a:stretch>
          <a:fillRect/>
        </a:stretch>
      </xdr:blipFill>
      <xdr:spPr>
        <a:xfrm>
          <a:off x="7464434" y="246277"/>
          <a:ext cx="618819" cy="594385"/>
        </a:xfrm>
        <a:prstGeom prst="rect">
          <a:avLst/>
        </a:prstGeom>
      </xdr:spPr>
    </xdr:pic>
    <xdr:clientData/>
  </xdr:twoCellAnchor>
  <xdr:twoCellAnchor editAs="oneCell">
    <xdr:from>
      <xdr:col>1</xdr:col>
      <xdr:colOff>2629338</xdr:colOff>
      <xdr:row>0</xdr:row>
      <xdr:rowOff>227870</xdr:rowOff>
    </xdr:from>
    <xdr:to>
      <xdr:col>2</xdr:col>
      <xdr:colOff>467099</xdr:colOff>
      <xdr:row>3</xdr:row>
      <xdr:rowOff>131401</xdr:rowOff>
    </xdr:to>
    <xdr:pic>
      <xdr:nvPicPr>
        <xdr:cNvPr id="31" name="Graphic 30" descr="Users outline">
          <a:hlinkClick xmlns:r="http://schemas.openxmlformats.org/officeDocument/2006/relationships" r:id="rId3"/>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 uri="{96DAC541-7B7A-43D3-8B79-37D633B846F1}">
              <asvg:svgBlip xmlns:asvg="http://schemas.microsoft.com/office/drawing/2016/SVG/main" r:embed="rId41"/>
            </a:ext>
          </a:extLst>
        </a:blip>
        <a:stretch>
          <a:fillRect/>
        </a:stretch>
      </xdr:blipFill>
      <xdr:spPr>
        <a:xfrm>
          <a:off x="4039038" y="227870"/>
          <a:ext cx="642299" cy="665531"/>
        </a:xfrm>
        <a:prstGeom prst="rect">
          <a:avLst/>
        </a:prstGeom>
      </xdr:spPr>
    </xdr:pic>
    <xdr:clientData/>
  </xdr:twoCellAnchor>
  <xdr:twoCellAnchor>
    <xdr:from>
      <xdr:col>2</xdr:col>
      <xdr:colOff>4779010</xdr:colOff>
      <xdr:row>0</xdr:row>
      <xdr:rowOff>142875</xdr:rowOff>
    </xdr:from>
    <xdr:to>
      <xdr:col>2</xdr:col>
      <xdr:colOff>5988714</xdr:colOff>
      <xdr:row>4</xdr:row>
      <xdr:rowOff>172092</xdr:rowOff>
    </xdr:to>
    <xdr:sp macro="" textlink="">
      <xdr:nvSpPr>
        <xdr:cNvPr id="32" name="Rectangle 31">
          <a:hlinkClick xmlns:r="http://schemas.openxmlformats.org/officeDocument/2006/relationships" r:id="rId42"/>
          <a:extLst>
            <a:ext uri="{FF2B5EF4-FFF2-40B4-BE49-F238E27FC236}">
              <a16:creationId xmlns:a16="http://schemas.microsoft.com/office/drawing/2014/main" id="{00000000-0008-0000-0100-000020000000}"/>
            </a:ext>
          </a:extLst>
        </xdr:cNvPr>
        <xdr:cNvSpPr/>
      </xdr:nvSpPr>
      <xdr:spPr>
        <a:xfrm>
          <a:off x="8906510" y="142875"/>
          <a:ext cx="1209704" cy="1045217"/>
        </a:xfrm>
        <a:prstGeom prst="rect">
          <a:avLst/>
        </a:prstGeom>
        <a:solidFill>
          <a:srgbClr val="7E7C7F"/>
        </a:solidFill>
        <a:ln>
          <a:solidFill>
            <a:schemeClr val="bg1"/>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a:p>
        <a:p>
          <a:pPr algn="l"/>
          <a:endParaRPr lang="en-US" sz="1100"/>
        </a:p>
        <a:p>
          <a:pPr algn="ctr"/>
          <a:endParaRPr lang="en-US" sz="1100" b="0">
            <a:solidFill>
              <a:schemeClr val="dk1"/>
            </a:solidFill>
          </a:endParaRPr>
        </a:p>
        <a:p>
          <a:pPr algn="ctr"/>
          <a:r>
            <a:rPr lang="en-US" sz="1050" b="1">
              <a:solidFill>
                <a:schemeClr val="bg1"/>
              </a:solidFill>
            </a:rPr>
            <a:t>Grievance Mechanism </a:t>
          </a:r>
        </a:p>
      </xdr:txBody>
    </xdr:sp>
    <xdr:clientData/>
  </xdr:twoCellAnchor>
  <xdr:twoCellAnchor editAs="oneCell">
    <xdr:from>
      <xdr:col>2</xdr:col>
      <xdr:colOff>5118100</xdr:colOff>
      <xdr:row>0</xdr:row>
      <xdr:rowOff>203200</xdr:rowOff>
    </xdr:from>
    <xdr:to>
      <xdr:col>2</xdr:col>
      <xdr:colOff>5676900</xdr:colOff>
      <xdr:row>3</xdr:row>
      <xdr:rowOff>0</xdr:rowOff>
    </xdr:to>
    <xdr:pic>
      <xdr:nvPicPr>
        <xdr:cNvPr id="33" name="Graphic 32" descr="Call center outline">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 uri="{96DAC541-7B7A-43D3-8B79-37D633B846F1}">
              <asvg:svgBlip xmlns:asvg="http://schemas.microsoft.com/office/drawing/2016/SVG/main" r:embed="rId44"/>
            </a:ext>
          </a:extLst>
        </a:blip>
        <a:stretch>
          <a:fillRect/>
        </a:stretch>
      </xdr:blipFill>
      <xdr:spPr>
        <a:xfrm>
          <a:off x="9245600" y="203200"/>
          <a:ext cx="558800" cy="558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11</xdr:row>
          <xdr:rowOff>342900</xdr:rowOff>
        </xdr:from>
        <xdr:to>
          <xdr:col>2</xdr:col>
          <xdr:colOff>518160</xdr:colOff>
          <xdr:row>12</xdr:row>
          <xdr:rowOff>327660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200-00000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1300" b="0" i="0" u="none" strike="noStrike" baseline="0">
                  <a:solidFill>
                    <a:srgbClr val="000000"/>
                  </a:solidFill>
                  <a:latin typeface="Lucida Grande"/>
                </a:rPr>
                <a:t>Apparel 服装Check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632460</xdr:colOff>
          <xdr:row>11</xdr:row>
          <xdr:rowOff>342900</xdr:rowOff>
        </xdr:from>
        <xdr:to>
          <xdr:col>4</xdr:col>
          <xdr:colOff>594360</xdr:colOff>
          <xdr:row>12</xdr:row>
          <xdr:rowOff>365760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1300" b="0" i="0" u="none" strike="noStrike" baseline="0">
                  <a:solidFill>
                    <a:srgbClr val="000000"/>
                  </a:solidFill>
                  <a:latin typeface="Lucida Grande"/>
                </a:rPr>
                <a:t>Electronics 电子产品Check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11</xdr:row>
          <xdr:rowOff>327660</xdr:rowOff>
        </xdr:from>
        <xdr:to>
          <xdr:col>6</xdr:col>
          <xdr:colOff>678180</xdr:colOff>
          <xdr:row>12</xdr:row>
          <xdr:rowOff>365760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1300" b="0" i="0" u="none" strike="noStrike" baseline="0">
                  <a:solidFill>
                    <a:srgbClr val="000000"/>
                  </a:solidFill>
                  <a:latin typeface="Lucida Grande"/>
                </a:rPr>
                <a:t>Jewelry 珠宝饰品Check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11</xdr:row>
          <xdr:rowOff>327660</xdr:rowOff>
        </xdr:from>
        <xdr:to>
          <xdr:col>9</xdr:col>
          <xdr:colOff>0</xdr:colOff>
          <xdr:row>12</xdr:row>
          <xdr:rowOff>365760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200-000005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1300" b="0" i="0" u="none" strike="noStrike" baseline="0">
                  <a:solidFill>
                    <a:srgbClr val="000000"/>
                  </a:solidFill>
                  <a:latin typeface="Lucida Grande"/>
                </a:rPr>
                <a:t>Printing 印刷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11</xdr:row>
          <xdr:rowOff>327660</xdr:rowOff>
        </xdr:from>
        <xdr:to>
          <xdr:col>10</xdr:col>
          <xdr:colOff>716280</xdr:colOff>
          <xdr:row>12</xdr:row>
          <xdr:rowOff>342900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200-000006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1300" b="0" i="0" u="none" strike="noStrike" baseline="0">
                  <a:solidFill>
                    <a:srgbClr val="000000"/>
                  </a:solidFill>
                  <a:latin typeface="Lucida Grande"/>
                </a:rPr>
                <a:t>Toy 玩具 </a:t>
              </a:r>
            </a:p>
            <a:p>
              <a:pPr algn="l" rtl="0">
                <a:defRPr sz="1000"/>
              </a:pPr>
              <a:r>
                <a:rPr lang="en-US" sz="1300" b="0" i="0" u="none" strike="noStrike" baseline="0">
                  <a:solidFill>
                    <a:srgbClr val="000000"/>
                  </a:solidFill>
                  <a:latin typeface="Lucida Grande"/>
                </a:rPr>
                <a:t>Check Box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571500</xdr:colOff>
          <xdr:row>11</xdr:row>
          <xdr:rowOff>289560</xdr:rowOff>
        </xdr:from>
        <xdr:to>
          <xdr:col>12</xdr:col>
          <xdr:colOff>236220</xdr:colOff>
          <xdr:row>12</xdr:row>
          <xdr:rowOff>327660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200-000007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1300" b="0" i="0" u="none" strike="noStrike" baseline="0">
                  <a:solidFill>
                    <a:srgbClr val="000000"/>
                  </a:solidFill>
                  <a:latin typeface="Lucida Grande"/>
                </a:rPr>
                <a:t>Footwear 鞋类Check Box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12</xdr:row>
          <xdr:rowOff>266700</xdr:rowOff>
        </xdr:from>
        <xdr:to>
          <xdr:col>2</xdr:col>
          <xdr:colOff>670560</xdr:colOff>
          <xdr:row>12</xdr:row>
          <xdr:rowOff>594360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200-000008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1300" b="0" i="0" u="none" strike="noStrike" baseline="0">
                  <a:solidFill>
                    <a:srgbClr val="000000"/>
                  </a:solidFill>
                  <a:latin typeface="Lucida Grande"/>
                </a:rPr>
                <a:t>Eyewear 眼镜类Check Box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784860</xdr:colOff>
          <xdr:row>12</xdr:row>
          <xdr:rowOff>251460</xdr:rowOff>
        </xdr:from>
        <xdr:to>
          <xdr:col>9</xdr:col>
          <xdr:colOff>480060</xdr:colOff>
          <xdr:row>12</xdr:row>
          <xdr:rowOff>594360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200-00000A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1300" b="0" i="0" u="none" strike="noStrike" baseline="0">
                  <a:solidFill>
                    <a:srgbClr val="000000"/>
                  </a:solidFill>
                  <a:latin typeface="Lucida Grande"/>
                </a:rPr>
                <a:t>Other 其他</a:t>
              </a:r>
            </a:p>
            <a:p>
              <a:pPr algn="l" rtl="0">
                <a:defRPr sz="1000"/>
              </a:pPr>
              <a:r>
                <a:rPr lang="en-US" sz="1300" b="0" i="0" u="none" strike="noStrike" baseline="0">
                  <a:solidFill>
                    <a:srgbClr val="000000"/>
                  </a:solidFill>
                  <a:latin typeface="Lucida Grande"/>
                </a:rPr>
                <a:t>Check Box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822960</xdr:colOff>
          <xdr:row>12</xdr:row>
          <xdr:rowOff>152400</xdr:rowOff>
        </xdr:from>
        <xdr:to>
          <xdr:col>8</xdr:col>
          <xdr:colOff>7620</xdr:colOff>
          <xdr:row>13</xdr:row>
          <xdr:rowOff>60960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200-00000B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1200" b="0" i="0" u="none" strike="noStrike" baseline="0">
                  <a:solidFill>
                    <a:srgbClr val="000000"/>
                  </a:solidFill>
                  <a:latin typeface="Calibri"/>
                  <a:cs typeface="Calibri"/>
                </a:rPr>
                <a:t>Agriculture (Please specify product) 农产品 （请具体说明）</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uangzifan/Desktop/Verite/Tools%20word/D:/Verite/Audit/GAP/2017/SAQ%20revision/shared%20with%20Gap/Verite%20SAQ%20Excel%20Template(xlsx)-2017-V4-Bilingual-051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ny Info"/>
      <sheetName val="Workforce Profile"/>
      <sheetName val="Fair Treatment"/>
      <sheetName val="Communication &amp; Worker Feedback"/>
      <sheetName val="Training and Development"/>
      <sheetName val="Worker Wellbeing"/>
      <sheetName val="Wage Cal Worksheet "/>
      <sheetName val="Wage Cal Summary"/>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VERITÉ 2023 COLOR PALETTE">
      <a:dk1>
        <a:srgbClr val="000000"/>
      </a:dk1>
      <a:lt1>
        <a:srgbClr val="FFFFFF"/>
      </a:lt1>
      <a:dk2>
        <a:srgbClr val="124A4E"/>
      </a:dk2>
      <a:lt2>
        <a:srgbClr val="FCFCFC"/>
      </a:lt2>
      <a:accent1>
        <a:srgbClr val="CC3333"/>
      </a:accent1>
      <a:accent2>
        <a:srgbClr val="DCD4CC"/>
      </a:accent2>
      <a:accent3>
        <a:srgbClr val="615B5D"/>
      </a:accent3>
      <a:accent4>
        <a:srgbClr val="ECEBEB"/>
      </a:accent4>
      <a:accent5>
        <a:srgbClr val="008080"/>
      </a:accent5>
      <a:accent6>
        <a:srgbClr val="B8E072"/>
      </a:accent6>
      <a:hlink>
        <a:srgbClr val="009E9A"/>
      </a:hlink>
      <a:folHlink>
        <a:srgbClr val="8C8C8C"/>
      </a:folHlink>
    </a:clrScheme>
    <a:fontScheme name="VERITÉ SEGOE UI">
      <a:majorFont>
        <a:latin typeface="Segoe UI Semibold"/>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topLeftCell="A36" zoomScaleNormal="100" workbookViewId="0"/>
  </sheetViews>
  <sheetFormatPr defaultColWidth="8.59765625" defaultRowHeight="16.8"/>
  <cols>
    <col min="1" max="1" width="18.3984375" customWidth="1"/>
    <col min="2" max="2" width="35.59765625" customWidth="1"/>
    <col min="3" max="3" width="106.3984375" customWidth="1"/>
  </cols>
  <sheetData>
    <row r="1" spans="1:13" ht="19.95" customHeight="1">
      <c r="A1" s="66"/>
      <c r="B1" s="67"/>
      <c r="C1" s="67"/>
    </row>
    <row r="2" spans="1:13" ht="19.95" customHeight="1">
      <c r="A2" s="67"/>
      <c r="B2" s="67"/>
      <c r="C2" s="67"/>
    </row>
    <row r="3" spans="1:13" ht="19.95" customHeight="1">
      <c r="A3" s="67"/>
      <c r="B3" s="67"/>
      <c r="C3" s="67"/>
    </row>
    <row r="4" spans="1:13" ht="19.95" customHeight="1">
      <c r="A4" s="67"/>
      <c r="B4" s="67"/>
      <c r="C4" s="67"/>
    </row>
    <row r="5" spans="1:13" ht="19.95" customHeight="1">
      <c r="A5" s="68"/>
      <c r="B5" s="68"/>
      <c r="C5" s="68"/>
      <c r="D5" s="69"/>
      <c r="E5" s="69"/>
      <c r="F5" s="69"/>
      <c r="G5" s="69"/>
      <c r="H5" s="69"/>
      <c r="I5" s="69"/>
      <c r="J5" s="69"/>
    </row>
    <row r="6" spans="1:13" s="99" customFormat="1" ht="33.450000000000003" customHeight="1">
      <c r="A6" s="97" t="s">
        <v>0</v>
      </c>
      <c r="B6" s="98"/>
      <c r="C6" s="98"/>
      <c r="D6" s="69"/>
      <c r="E6" s="69"/>
      <c r="F6" s="69"/>
      <c r="G6" s="69"/>
      <c r="H6" s="69"/>
      <c r="I6" s="69"/>
      <c r="J6" s="69"/>
      <c r="K6"/>
      <c r="L6"/>
      <c r="M6"/>
    </row>
    <row r="7" spans="1:13">
      <c r="A7" s="70"/>
      <c r="B7" s="70"/>
      <c r="C7" s="70"/>
      <c r="D7" s="69"/>
      <c r="E7" s="69"/>
      <c r="F7" s="69"/>
      <c r="G7" s="69"/>
      <c r="H7" s="69"/>
      <c r="I7" s="69"/>
      <c r="J7" s="69"/>
    </row>
    <row r="8" spans="1:13" ht="25.5" customHeight="1">
      <c r="A8" s="120" t="s">
        <v>1</v>
      </c>
      <c r="B8" s="121"/>
      <c r="C8" s="121"/>
      <c r="D8" s="69"/>
      <c r="E8" s="69"/>
      <c r="F8" s="69"/>
      <c r="G8" s="69"/>
      <c r="H8" s="69"/>
      <c r="I8" s="69"/>
      <c r="J8" s="69"/>
    </row>
    <row r="9" spans="1:13" ht="409.5" customHeight="1">
      <c r="A9" s="122" t="s">
        <v>2</v>
      </c>
      <c r="B9" s="123"/>
      <c r="C9" s="123"/>
      <c r="D9" s="69"/>
      <c r="E9" s="69"/>
      <c r="F9" s="69"/>
      <c r="G9" s="69"/>
      <c r="H9" s="69"/>
      <c r="I9" s="69"/>
      <c r="J9" s="69"/>
    </row>
    <row r="10" spans="1:13" ht="33.75" customHeight="1">
      <c r="A10" s="124"/>
      <c r="B10" s="124"/>
      <c r="C10" s="124"/>
      <c r="D10" s="69"/>
      <c r="E10" s="69"/>
      <c r="F10" s="69"/>
      <c r="G10" s="69"/>
      <c r="H10" s="69"/>
      <c r="I10" s="69"/>
      <c r="J10" s="69"/>
    </row>
    <row r="11" spans="1:13">
      <c r="A11" s="124"/>
      <c r="B11" s="124"/>
      <c r="C11" s="124"/>
    </row>
    <row r="12" spans="1:13">
      <c r="A12" s="124"/>
      <c r="B12" s="124"/>
      <c r="C12" s="124"/>
    </row>
    <row r="13" spans="1:13">
      <c r="A13" s="124"/>
      <c r="B13" s="124"/>
      <c r="C13" s="124"/>
    </row>
    <row r="14" spans="1:13">
      <c r="A14" s="124"/>
      <c r="B14" s="124"/>
      <c r="C14" s="124"/>
    </row>
    <row r="15" spans="1:13">
      <c r="A15" s="124"/>
      <c r="B15" s="124"/>
      <c r="C15" s="124"/>
    </row>
    <row r="16" spans="1:13" ht="36.75" customHeight="1">
      <c r="A16" s="124"/>
      <c r="B16" s="124"/>
      <c r="C16" s="124"/>
    </row>
    <row r="17" spans="1:3">
      <c r="A17" s="124"/>
      <c r="B17" s="124"/>
      <c r="C17" s="124"/>
    </row>
    <row r="18" spans="1:3">
      <c r="A18" s="124"/>
      <c r="B18" s="124"/>
      <c r="C18" s="124"/>
    </row>
    <row r="19" spans="1:3">
      <c r="A19" s="124"/>
      <c r="B19" s="124"/>
      <c r="C19" s="124"/>
    </row>
    <row r="20" spans="1:3">
      <c r="A20" s="124"/>
      <c r="B20" s="124"/>
      <c r="C20" s="124"/>
    </row>
    <row r="21" spans="1:3">
      <c r="A21" s="124"/>
      <c r="B21" s="124"/>
      <c r="C21" s="124"/>
    </row>
    <row r="22" spans="1:3">
      <c r="A22" s="124"/>
      <c r="B22" s="124"/>
      <c r="C22" s="124"/>
    </row>
    <row r="23" spans="1:3">
      <c r="A23" s="124"/>
      <c r="B23" s="124"/>
      <c r="C23" s="124"/>
    </row>
    <row r="24" spans="1:3" ht="41.7" customHeight="1">
      <c r="A24" s="124"/>
      <c r="B24" s="124"/>
      <c r="C24" s="124"/>
    </row>
    <row r="25" spans="1:3">
      <c r="A25" s="124"/>
      <c r="B25" s="124"/>
      <c r="C25" s="124"/>
    </row>
    <row r="26" spans="1:3">
      <c r="A26" s="124"/>
      <c r="B26" s="124"/>
      <c r="C26" s="124"/>
    </row>
    <row r="27" spans="1:3">
      <c r="A27" s="124"/>
      <c r="B27" s="124"/>
      <c r="C27" s="124"/>
    </row>
    <row r="28" spans="1:3" ht="78.75" customHeight="1">
      <c r="A28" s="124"/>
      <c r="B28" s="124"/>
      <c r="C28" s="124"/>
    </row>
  </sheetData>
  <mergeCells count="2">
    <mergeCell ref="A8:C8"/>
    <mergeCell ref="A9:C28"/>
  </mergeCells>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2DFE8-C2FC-447F-AE2D-5D31D64FA636}">
  <dimension ref="A1:J36"/>
  <sheetViews>
    <sheetView topLeftCell="A33" zoomScaleNormal="100" workbookViewId="0">
      <selection activeCell="A3" sqref="A3"/>
    </sheetView>
  </sheetViews>
  <sheetFormatPr defaultColWidth="8.59765625" defaultRowHeight="16.8"/>
  <cols>
    <col min="1" max="1" width="18.3984375" customWidth="1"/>
    <col min="2" max="2" width="35.59765625" customWidth="1"/>
    <col min="3" max="3" width="106.3984375" customWidth="1"/>
  </cols>
  <sheetData>
    <row r="1" spans="1:10" ht="19.95" customHeight="1">
      <c r="A1" s="66"/>
      <c r="B1" s="67"/>
      <c r="C1" s="67"/>
    </row>
    <row r="2" spans="1:10" ht="19.95" customHeight="1">
      <c r="A2" s="67"/>
      <c r="B2" s="67"/>
      <c r="C2" s="67"/>
    </row>
    <row r="3" spans="1:10" ht="19.95" customHeight="1">
      <c r="A3" s="67"/>
      <c r="B3" s="67"/>
      <c r="C3" s="67"/>
    </row>
    <row r="4" spans="1:10" ht="19.95" customHeight="1">
      <c r="A4" s="67"/>
      <c r="B4" s="67"/>
      <c r="C4" s="67"/>
    </row>
    <row r="5" spans="1:10" ht="19.95" customHeight="1">
      <c r="A5" s="68"/>
      <c r="B5" s="68"/>
      <c r="C5" s="68"/>
      <c r="D5" s="69"/>
      <c r="E5" s="69"/>
      <c r="F5" s="69"/>
      <c r="G5" s="69"/>
      <c r="H5" s="69"/>
      <c r="I5" s="69"/>
      <c r="J5" s="69"/>
    </row>
    <row r="6" spans="1:10" ht="33" customHeight="1" thickBot="1">
      <c r="A6" s="125" t="s">
        <v>3</v>
      </c>
      <c r="B6" s="126"/>
      <c r="C6" s="127"/>
      <c r="D6" s="69"/>
      <c r="E6" s="69"/>
      <c r="F6" s="69"/>
      <c r="G6" s="69"/>
      <c r="H6" s="69"/>
      <c r="I6" s="69"/>
      <c r="J6" s="69"/>
    </row>
    <row r="7" spans="1:10" ht="17.399999999999999" thickTop="1">
      <c r="A7" s="70"/>
      <c r="B7" s="70"/>
      <c r="C7" s="70"/>
      <c r="D7" s="69"/>
      <c r="E7" s="69"/>
      <c r="F7" s="69"/>
      <c r="G7" s="69"/>
      <c r="H7" s="69"/>
      <c r="I7" s="69"/>
      <c r="J7" s="69"/>
    </row>
    <row r="8" spans="1:10">
      <c r="A8" s="128"/>
      <c r="B8" s="129"/>
      <c r="C8" s="129"/>
      <c r="D8" s="69"/>
      <c r="E8" s="69"/>
      <c r="F8" s="69"/>
      <c r="G8" s="69"/>
      <c r="H8" s="69"/>
      <c r="I8" s="69"/>
      <c r="J8" s="69"/>
    </row>
    <row r="9" spans="1:10" ht="24.6">
      <c r="A9" s="120" t="s">
        <v>4</v>
      </c>
      <c r="B9" s="121"/>
      <c r="C9" s="121"/>
      <c r="D9" s="69"/>
      <c r="E9" s="69"/>
      <c r="F9" s="69"/>
      <c r="G9" s="69"/>
      <c r="H9" s="69"/>
      <c r="I9" s="69"/>
      <c r="J9" s="69"/>
    </row>
    <row r="10" spans="1:10" ht="278.7" customHeight="1">
      <c r="A10" s="130" t="s">
        <v>5</v>
      </c>
      <c r="B10" s="131"/>
      <c r="C10" s="131"/>
      <c r="D10" s="69"/>
      <c r="E10" s="69"/>
      <c r="F10" s="69"/>
      <c r="G10" s="69"/>
      <c r="H10" s="69"/>
      <c r="I10" s="69"/>
      <c r="J10" s="69"/>
    </row>
    <row r="12" spans="1:10" ht="17.399999999999999" thickBot="1"/>
    <row r="13" spans="1:10">
      <c r="A13" s="100" t="s">
        <v>6</v>
      </c>
      <c r="B13" s="103" t="s">
        <v>7</v>
      </c>
      <c r="C13" s="71"/>
    </row>
    <row r="14" spans="1:10">
      <c r="A14" s="72" t="s">
        <v>8</v>
      </c>
      <c r="B14" s="73">
        <v>0</v>
      </c>
      <c r="C14" s="74"/>
    </row>
    <row r="15" spans="1:10">
      <c r="A15" s="72" t="s">
        <v>9</v>
      </c>
      <c r="B15" s="75">
        <v>0</v>
      </c>
      <c r="C15" s="76"/>
    </row>
    <row r="16" spans="1:10" ht="17.399999999999999" thickBot="1">
      <c r="A16" s="77" t="s">
        <v>10</v>
      </c>
      <c r="B16" s="78">
        <v>0</v>
      </c>
      <c r="C16" s="76"/>
    </row>
    <row r="17" spans="1:3" ht="17.399999999999999" thickBot="1">
      <c r="A17" s="76"/>
      <c r="B17" s="76"/>
      <c r="C17" s="76"/>
    </row>
    <row r="18" spans="1:3">
      <c r="A18" s="101" t="s">
        <v>11</v>
      </c>
      <c r="B18" s="102" t="s">
        <v>7</v>
      </c>
      <c r="C18" s="79"/>
    </row>
    <row r="19" spans="1:3">
      <c r="A19" s="72" t="s">
        <v>8</v>
      </c>
      <c r="B19" s="80">
        <v>0</v>
      </c>
      <c r="C19" s="76"/>
    </row>
    <row r="20" spans="1:3">
      <c r="A20" s="72" t="s">
        <v>9</v>
      </c>
      <c r="B20" s="80">
        <v>0</v>
      </c>
      <c r="C20" s="76"/>
    </row>
    <row r="21" spans="1:3" ht="17.399999999999999" thickBot="1">
      <c r="A21" s="77" t="s">
        <v>10</v>
      </c>
      <c r="B21" s="78">
        <v>0</v>
      </c>
      <c r="C21" s="76"/>
    </row>
    <row r="22" spans="1:3" ht="17.399999999999999" thickBot="1">
      <c r="A22" s="76"/>
      <c r="B22" s="76"/>
      <c r="C22" s="76"/>
    </row>
    <row r="23" spans="1:3">
      <c r="A23" s="101" t="s">
        <v>12</v>
      </c>
      <c r="B23" s="102" t="s">
        <v>7</v>
      </c>
      <c r="C23" s="79"/>
    </row>
    <row r="24" spans="1:3">
      <c r="A24" s="72" t="s">
        <v>8</v>
      </c>
      <c r="B24" s="80">
        <v>0</v>
      </c>
      <c r="C24" s="76"/>
    </row>
    <row r="25" spans="1:3">
      <c r="A25" s="72" t="s">
        <v>9</v>
      </c>
      <c r="B25" s="80">
        <v>0</v>
      </c>
      <c r="C25" s="76"/>
    </row>
    <row r="26" spans="1:3" ht="17.399999999999999" thickBot="1">
      <c r="A26" s="77" t="s">
        <v>10</v>
      </c>
      <c r="B26" s="78">
        <v>0</v>
      </c>
      <c r="C26" s="76"/>
    </row>
    <row r="27" spans="1:3" ht="17.399999999999999" thickBot="1">
      <c r="A27" s="76"/>
      <c r="B27" s="76"/>
      <c r="C27" s="76"/>
    </row>
    <row r="28" spans="1:3">
      <c r="A28" s="101" t="s">
        <v>13</v>
      </c>
      <c r="B28" s="102" t="s">
        <v>7</v>
      </c>
      <c r="C28" s="79"/>
    </row>
    <row r="29" spans="1:3">
      <c r="A29" s="72" t="s">
        <v>8</v>
      </c>
      <c r="B29" s="80">
        <v>0</v>
      </c>
      <c r="C29" s="76"/>
    </row>
    <row r="30" spans="1:3">
      <c r="A30" s="72" t="s">
        <v>9</v>
      </c>
      <c r="B30" s="80">
        <v>0</v>
      </c>
      <c r="C30" s="76"/>
    </row>
    <row r="31" spans="1:3" ht="17.399999999999999" thickBot="1">
      <c r="A31" s="77" t="s">
        <v>10</v>
      </c>
      <c r="B31" s="78">
        <v>0</v>
      </c>
      <c r="C31" s="76"/>
    </row>
    <row r="32" spans="1:3" ht="17.399999999999999" thickBot="1">
      <c r="A32" s="76"/>
      <c r="B32" s="76"/>
      <c r="C32" s="76"/>
    </row>
    <row r="33" spans="1:3">
      <c r="A33" s="101" t="s">
        <v>14</v>
      </c>
      <c r="B33" s="102" t="s">
        <v>7</v>
      </c>
      <c r="C33" s="79"/>
    </row>
    <row r="34" spans="1:3">
      <c r="A34" s="72" t="s">
        <v>8</v>
      </c>
      <c r="B34" s="80">
        <v>0</v>
      </c>
      <c r="C34" s="76"/>
    </row>
    <row r="35" spans="1:3">
      <c r="A35" s="72" t="s">
        <v>9</v>
      </c>
      <c r="B35" s="80">
        <v>0</v>
      </c>
      <c r="C35" s="76"/>
    </row>
    <row r="36" spans="1:3" ht="17.399999999999999" thickBot="1">
      <c r="A36" s="77" t="s">
        <v>10</v>
      </c>
      <c r="B36" s="78">
        <v>0</v>
      </c>
      <c r="C36" s="76"/>
    </row>
  </sheetData>
  <mergeCells count="4">
    <mergeCell ref="A6:C6"/>
    <mergeCell ref="A8:C8"/>
    <mergeCell ref="A9:C9"/>
    <mergeCell ref="A10:C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Q150"/>
  <sheetViews>
    <sheetView tabSelected="1" topLeftCell="A77" zoomScaleNormal="100" workbookViewId="0">
      <selection activeCell="A138" sqref="A138"/>
    </sheetView>
  </sheetViews>
  <sheetFormatPr defaultColWidth="11.3984375" defaultRowHeight="16.8"/>
  <cols>
    <col min="1" max="1" width="84.59765625" customWidth="1"/>
    <col min="2" max="2" width="10.59765625" customWidth="1"/>
  </cols>
  <sheetData>
    <row r="1" spans="1:121" ht="27.6">
      <c r="A1" s="141" t="s">
        <v>15</v>
      </c>
      <c r="B1" s="142"/>
      <c r="C1" s="142"/>
      <c r="D1" s="142"/>
      <c r="E1" s="142"/>
      <c r="F1" s="142"/>
      <c r="G1" s="142"/>
      <c r="H1" s="136"/>
      <c r="I1" s="136"/>
      <c r="J1" s="136"/>
      <c r="K1" s="136"/>
      <c r="L1" s="136"/>
      <c r="M1" s="143"/>
    </row>
    <row r="3" spans="1:121" s="99" customFormat="1" ht="28.2" customHeight="1">
      <c r="A3" s="104" t="s">
        <v>16</v>
      </c>
      <c r="B3" s="105"/>
      <c r="C3" s="105"/>
      <c r="D3" s="105"/>
      <c r="E3" s="105"/>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row>
    <row r="4" spans="1:121">
      <c r="A4" s="106" t="s">
        <v>17</v>
      </c>
      <c r="B4" s="132"/>
      <c r="C4" s="133"/>
      <c r="D4" s="133"/>
      <c r="E4" s="133"/>
      <c r="F4" s="133"/>
      <c r="G4" s="133"/>
      <c r="H4" s="133"/>
      <c r="I4" s="133"/>
      <c r="J4" s="133"/>
      <c r="K4" s="133"/>
      <c r="L4" s="133"/>
      <c r="M4" s="134"/>
    </row>
    <row r="5" spans="1:121">
      <c r="A5" s="106" t="s">
        <v>18</v>
      </c>
      <c r="B5" s="135"/>
      <c r="C5" s="136"/>
      <c r="D5" s="136"/>
      <c r="E5" s="136"/>
      <c r="F5" s="136"/>
      <c r="G5" s="136"/>
      <c r="H5" s="136"/>
      <c r="I5" s="136"/>
      <c r="J5" s="136"/>
      <c r="K5" s="136"/>
      <c r="L5" s="136"/>
      <c r="M5" s="137"/>
    </row>
    <row r="6" spans="1:121">
      <c r="A6" s="106" t="s">
        <v>19</v>
      </c>
      <c r="B6" s="135"/>
      <c r="C6" s="136"/>
      <c r="D6" s="136"/>
      <c r="E6" s="136"/>
      <c r="F6" s="136"/>
      <c r="G6" s="136"/>
      <c r="H6" s="136"/>
      <c r="I6" s="136"/>
      <c r="J6" s="136"/>
      <c r="K6" s="136"/>
      <c r="L6" s="136"/>
      <c r="M6" s="137"/>
    </row>
    <row r="7" spans="1:121">
      <c r="A7" s="106" t="s">
        <v>20</v>
      </c>
      <c r="B7" s="135"/>
      <c r="C7" s="136"/>
      <c r="D7" s="136"/>
      <c r="E7" s="136"/>
      <c r="F7" s="136"/>
      <c r="G7" s="136"/>
      <c r="H7" s="136"/>
      <c r="I7" s="136"/>
      <c r="J7" s="136"/>
      <c r="K7" s="136"/>
      <c r="L7" s="136"/>
      <c r="M7" s="137"/>
    </row>
    <row r="8" spans="1:121">
      <c r="A8" s="106" t="s">
        <v>21</v>
      </c>
      <c r="B8" s="135"/>
      <c r="C8" s="136"/>
      <c r="D8" s="136"/>
      <c r="E8" s="136"/>
      <c r="F8" s="136"/>
      <c r="G8" s="136"/>
      <c r="H8" s="136"/>
      <c r="I8" s="136"/>
      <c r="J8" s="136"/>
      <c r="K8" s="136"/>
      <c r="L8" s="136"/>
      <c r="M8" s="137"/>
    </row>
    <row r="9" spans="1:121">
      <c r="A9" s="106" t="s">
        <v>22</v>
      </c>
      <c r="B9" s="135"/>
      <c r="C9" s="136"/>
      <c r="D9" s="136"/>
      <c r="E9" s="136"/>
      <c r="F9" s="136"/>
      <c r="G9" s="136"/>
      <c r="H9" s="136"/>
      <c r="I9" s="136"/>
      <c r="J9" s="136"/>
      <c r="K9" s="136"/>
      <c r="L9" s="136"/>
      <c r="M9" s="137"/>
    </row>
    <row r="10" spans="1:121">
      <c r="A10" s="106" t="s">
        <v>23</v>
      </c>
      <c r="B10" s="135"/>
      <c r="C10" s="136"/>
      <c r="D10" s="136"/>
      <c r="E10" s="136"/>
      <c r="F10" s="136"/>
      <c r="G10" s="136"/>
      <c r="H10" s="136"/>
      <c r="I10" s="136"/>
      <c r="J10" s="136"/>
      <c r="K10" s="136"/>
      <c r="L10" s="136"/>
      <c r="M10" s="137"/>
    </row>
    <row r="11" spans="1:121">
      <c r="A11" s="106" t="s">
        <v>24</v>
      </c>
      <c r="B11" s="138"/>
      <c r="C11" s="139"/>
      <c r="D11" s="139"/>
      <c r="E11" s="139"/>
      <c r="F11" s="139"/>
      <c r="G11" s="139"/>
      <c r="H11" s="139"/>
      <c r="I11" s="139"/>
      <c r="J11" s="139"/>
      <c r="K11" s="139"/>
      <c r="L11" s="139"/>
      <c r="M11" s="140"/>
    </row>
    <row r="12" spans="1:121" s="235" customFormat="1" ht="28.2" customHeight="1">
      <c r="A12" s="104" t="s">
        <v>25</v>
      </c>
      <c r="B12" s="104"/>
      <c r="C12" s="104"/>
      <c r="D12" s="104"/>
      <c r="E12" s="104"/>
      <c r="F12" s="104"/>
      <c r="G12" s="104"/>
      <c r="H12" s="104"/>
      <c r="I12" s="104"/>
      <c r="J12" s="104"/>
      <c r="K12" s="104"/>
      <c r="L12" s="104"/>
      <c r="M12" s="104"/>
    </row>
    <row r="13" spans="1:121" ht="50.4">
      <c r="A13" s="60" t="s">
        <v>26</v>
      </c>
      <c r="B13" s="144"/>
      <c r="C13" s="145"/>
      <c r="D13" s="145"/>
      <c r="E13" s="145"/>
      <c r="F13" s="145"/>
      <c r="G13" s="145"/>
      <c r="H13" s="145"/>
      <c r="I13" s="145"/>
      <c r="J13" s="145"/>
      <c r="K13" s="145"/>
      <c r="L13" s="145"/>
      <c r="M13" s="146"/>
    </row>
    <row r="14" spans="1:121" ht="35.4">
      <c r="A14" s="112" t="s">
        <v>27</v>
      </c>
      <c r="B14" s="147" t="s">
        <v>28</v>
      </c>
      <c r="C14" s="148"/>
      <c r="D14" s="148"/>
      <c r="E14" s="148"/>
      <c r="F14" s="148"/>
      <c r="G14" s="148"/>
      <c r="H14" s="148"/>
      <c r="I14" s="148"/>
      <c r="J14" s="148"/>
      <c r="K14" s="148"/>
      <c r="L14" s="148"/>
      <c r="M14" s="149"/>
    </row>
    <row r="15" spans="1:121">
      <c r="A15" s="61"/>
      <c r="B15" s="150"/>
      <c r="C15" s="150"/>
      <c r="D15" s="150"/>
      <c r="E15" s="150"/>
      <c r="F15" s="150"/>
      <c r="G15" s="150"/>
      <c r="H15" s="150"/>
      <c r="I15" s="150"/>
      <c r="J15" s="150"/>
      <c r="K15" s="150"/>
      <c r="L15" s="150"/>
      <c r="M15" s="150"/>
    </row>
    <row r="16" spans="1:121" ht="33.6">
      <c r="A16" s="60" t="s">
        <v>29</v>
      </c>
      <c r="B16" s="144"/>
      <c r="C16" s="145"/>
      <c r="D16" s="145"/>
      <c r="E16" s="145"/>
      <c r="F16" s="145"/>
      <c r="G16" s="145"/>
      <c r="H16" s="145"/>
      <c r="I16" s="145"/>
      <c r="J16" s="145"/>
      <c r="K16" s="145"/>
      <c r="L16" s="145"/>
      <c r="M16" s="146"/>
    </row>
    <row r="17" spans="1:13" ht="31.95" customHeight="1">
      <c r="B17" s="151" t="s">
        <v>30</v>
      </c>
      <c r="C17" s="152"/>
      <c r="D17" s="152"/>
      <c r="E17" s="153"/>
      <c r="F17" s="154" t="s">
        <v>31</v>
      </c>
      <c r="G17" s="152"/>
      <c r="H17" s="152"/>
      <c r="I17" s="153"/>
      <c r="J17" s="154" t="s">
        <v>32</v>
      </c>
      <c r="K17" s="152"/>
      <c r="L17" s="152"/>
      <c r="M17" s="155"/>
    </row>
    <row r="18" spans="1:13">
      <c r="B18" s="156"/>
      <c r="C18" s="157"/>
      <c r="D18" s="157"/>
      <c r="E18" s="158"/>
      <c r="F18" s="159"/>
      <c r="G18" s="157"/>
      <c r="H18" s="157"/>
      <c r="I18" s="158"/>
      <c r="J18" s="159"/>
      <c r="K18" s="157"/>
      <c r="L18" s="157"/>
      <c r="M18" s="160"/>
    </row>
    <row r="19" spans="1:13">
      <c r="B19" s="156"/>
      <c r="C19" s="157"/>
      <c r="D19" s="157"/>
      <c r="E19" s="158"/>
      <c r="F19" s="159"/>
      <c r="G19" s="157"/>
      <c r="H19" s="157"/>
      <c r="I19" s="158"/>
      <c r="J19" s="159"/>
      <c r="K19" s="157"/>
      <c r="L19" s="157"/>
      <c r="M19" s="160"/>
    </row>
    <row r="20" spans="1:13">
      <c r="B20" s="161"/>
      <c r="C20" s="162"/>
      <c r="D20" s="162"/>
      <c r="E20" s="163"/>
      <c r="F20" s="164"/>
      <c r="G20" s="162"/>
      <c r="H20" s="162"/>
      <c r="I20" s="163"/>
      <c r="J20" s="164"/>
      <c r="K20" s="162"/>
      <c r="L20" s="162"/>
      <c r="M20" s="165"/>
    </row>
    <row r="21" spans="1:13">
      <c r="B21" s="150"/>
      <c r="C21" s="150"/>
      <c r="D21" s="150"/>
      <c r="E21" s="150"/>
      <c r="F21" s="150"/>
      <c r="G21" s="150"/>
      <c r="H21" s="150"/>
      <c r="I21" s="150"/>
      <c r="J21" s="150"/>
      <c r="K21" s="150"/>
      <c r="L21" s="150"/>
      <c r="M21" s="150"/>
    </row>
    <row r="22" spans="1:13" ht="27" customHeight="1">
      <c r="A22" s="59" t="s">
        <v>33</v>
      </c>
      <c r="B22" s="144"/>
      <c r="C22" s="145"/>
      <c r="D22" s="145"/>
      <c r="E22" s="145"/>
      <c r="F22" s="145"/>
      <c r="G22" s="145"/>
      <c r="H22" s="145"/>
      <c r="I22" s="145"/>
      <c r="J22" s="145"/>
      <c r="K22" s="145"/>
      <c r="L22" s="145"/>
      <c r="M22" s="146"/>
    </row>
    <row r="23" spans="1:13" s="234" customFormat="1" ht="28.2" customHeight="1">
      <c r="A23" s="104" t="s">
        <v>34</v>
      </c>
      <c r="B23" s="104"/>
      <c r="C23" s="104"/>
      <c r="D23" s="104"/>
      <c r="E23" s="104"/>
      <c r="F23" s="104"/>
      <c r="G23" s="104"/>
      <c r="H23" s="104"/>
      <c r="I23" s="104"/>
      <c r="J23" s="104"/>
      <c r="K23" s="104"/>
      <c r="L23" s="104"/>
      <c r="M23" s="104"/>
    </row>
    <row r="24" spans="1:13">
      <c r="A24" s="62" t="s">
        <v>35</v>
      </c>
      <c r="B24" s="166"/>
      <c r="C24" s="145"/>
      <c r="D24" s="145"/>
      <c r="E24" s="145"/>
      <c r="F24" s="145"/>
      <c r="G24" s="145"/>
      <c r="H24" s="145"/>
      <c r="I24" s="145"/>
      <c r="J24" s="145"/>
      <c r="K24" s="145"/>
      <c r="L24" s="145"/>
      <c r="M24" s="146"/>
    </row>
    <row r="25" spans="1:13" ht="33.6">
      <c r="A25" s="112" t="s">
        <v>36</v>
      </c>
      <c r="B25" s="167" t="s">
        <v>37</v>
      </c>
      <c r="C25" s="168"/>
      <c r="D25" s="168"/>
      <c r="E25" s="168"/>
      <c r="F25" s="168"/>
      <c r="G25" s="168"/>
      <c r="H25" s="168"/>
      <c r="I25" s="168"/>
      <c r="J25" s="168"/>
      <c r="K25" s="168"/>
      <c r="L25" s="168"/>
      <c r="M25" s="169"/>
    </row>
    <row r="26" spans="1:13">
      <c r="B26" s="170" t="s">
        <v>38</v>
      </c>
      <c r="C26" s="171"/>
      <c r="D26" s="171"/>
      <c r="E26" s="172"/>
      <c r="F26" s="173" t="s">
        <v>39</v>
      </c>
      <c r="G26" s="171"/>
      <c r="H26" s="171"/>
      <c r="I26" s="172"/>
      <c r="J26" s="173" t="s">
        <v>40</v>
      </c>
      <c r="K26" s="171"/>
      <c r="L26" s="171"/>
      <c r="M26" s="174"/>
    </row>
    <row r="27" spans="1:13">
      <c r="B27" s="135"/>
      <c r="C27" s="136"/>
      <c r="D27" s="136"/>
      <c r="E27" s="143"/>
      <c r="F27" s="175"/>
      <c r="G27" s="136"/>
      <c r="H27" s="136"/>
      <c r="I27" s="143"/>
      <c r="J27" s="175"/>
      <c r="K27" s="136"/>
      <c r="L27" s="136"/>
      <c r="M27" s="137"/>
    </row>
    <row r="28" spans="1:13">
      <c r="B28" s="135"/>
      <c r="C28" s="136"/>
      <c r="D28" s="136"/>
      <c r="E28" s="143"/>
      <c r="F28" s="175"/>
      <c r="G28" s="136"/>
      <c r="H28" s="136"/>
      <c r="I28" s="143"/>
      <c r="J28" s="175"/>
      <c r="K28" s="136"/>
      <c r="L28" s="136"/>
      <c r="M28" s="137"/>
    </row>
    <row r="29" spans="1:13">
      <c r="B29" s="135"/>
      <c r="C29" s="136"/>
      <c r="D29" s="136"/>
      <c r="E29" s="143"/>
      <c r="F29" s="175"/>
      <c r="G29" s="136"/>
      <c r="H29" s="136"/>
      <c r="I29" s="143"/>
      <c r="J29" s="175"/>
      <c r="K29" s="136"/>
      <c r="L29" s="136"/>
      <c r="M29" s="137"/>
    </row>
    <row r="30" spans="1:13">
      <c r="B30" s="135"/>
      <c r="C30" s="136"/>
      <c r="D30" s="136"/>
      <c r="E30" s="143"/>
      <c r="F30" s="175"/>
      <c r="G30" s="136"/>
      <c r="H30" s="136"/>
      <c r="I30" s="143"/>
      <c r="J30" s="175"/>
      <c r="K30" s="136"/>
      <c r="L30" s="136"/>
      <c r="M30" s="137"/>
    </row>
    <row r="31" spans="1:13">
      <c r="B31" s="135"/>
      <c r="C31" s="136"/>
      <c r="D31" s="136"/>
      <c r="E31" s="143"/>
      <c r="F31" s="175"/>
      <c r="G31" s="136"/>
      <c r="H31" s="136"/>
      <c r="I31" s="143"/>
      <c r="J31" s="175"/>
      <c r="K31" s="136"/>
      <c r="L31" s="136"/>
      <c r="M31" s="137"/>
    </row>
    <row r="32" spans="1:13">
      <c r="B32" s="176"/>
      <c r="C32" s="177"/>
      <c r="D32" s="177"/>
      <c r="E32" s="178"/>
      <c r="F32" s="179"/>
      <c r="G32" s="177"/>
      <c r="H32" s="177"/>
      <c r="I32" s="178"/>
      <c r="J32" s="179"/>
      <c r="K32" s="177"/>
      <c r="L32" s="177"/>
      <c r="M32" s="180"/>
    </row>
    <row r="33" spans="1:13">
      <c r="B33" s="138"/>
      <c r="C33" s="139"/>
      <c r="D33" s="139"/>
      <c r="E33" s="181"/>
      <c r="F33" s="182"/>
      <c r="G33" s="139"/>
      <c r="H33" s="139"/>
      <c r="I33" s="181"/>
      <c r="J33" s="182"/>
      <c r="K33" s="139"/>
      <c r="L33" s="139"/>
      <c r="M33" s="140"/>
    </row>
    <row r="34" spans="1:13">
      <c r="B34" s="183"/>
      <c r="C34" s="183"/>
      <c r="D34" s="183"/>
      <c r="E34" s="183"/>
      <c r="F34" s="183"/>
      <c r="G34" s="183"/>
      <c r="H34" s="183"/>
      <c r="I34" s="183"/>
      <c r="J34" s="183"/>
      <c r="K34" s="183"/>
      <c r="L34" s="183"/>
      <c r="M34" s="183"/>
    </row>
    <row r="35" spans="1:13">
      <c r="A35" s="63" t="s">
        <v>41</v>
      </c>
      <c r="B35" s="144"/>
      <c r="C35" s="145"/>
      <c r="D35" s="145"/>
      <c r="E35" s="145"/>
      <c r="F35" s="145"/>
      <c r="G35" s="145"/>
      <c r="H35" s="145"/>
      <c r="I35" s="145"/>
      <c r="J35" s="145"/>
      <c r="K35" s="145"/>
      <c r="L35" s="145"/>
      <c r="M35" s="146"/>
    </row>
    <row r="36" spans="1:13">
      <c r="B36" s="170" t="s">
        <v>42</v>
      </c>
      <c r="C36" s="171"/>
      <c r="D36" s="171"/>
      <c r="E36" s="172"/>
      <c r="F36" s="173" t="s">
        <v>43</v>
      </c>
      <c r="G36" s="171"/>
      <c r="H36" s="171"/>
      <c r="I36" s="172"/>
      <c r="J36" s="173" t="s">
        <v>40</v>
      </c>
      <c r="K36" s="171"/>
      <c r="L36" s="171"/>
      <c r="M36" s="174"/>
    </row>
    <row r="37" spans="1:13">
      <c r="B37" s="135"/>
      <c r="C37" s="136"/>
      <c r="D37" s="136"/>
      <c r="E37" s="143"/>
      <c r="F37" s="175"/>
      <c r="G37" s="136"/>
      <c r="H37" s="136"/>
      <c r="I37" s="143"/>
      <c r="J37" s="175"/>
      <c r="K37" s="136"/>
      <c r="L37" s="136"/>
      <c r="M37" s="137"/>
    </row>
    <row r="38" spans="1:13">
      <c r="B38" s="135"/>
      <c r="C38" s="136"/>
      <c r="D38" s="136"/>
      <c r="E38" s="143"/>
      <c r="F38" s="175"/>
      <c r="G38" s="136"/>
      <c r="H38" s="136"/>
      <c r="I38" s="143"/>
      <c r="J38" s="175"/>
      <c r="K38" s="136"/>
      <c r="L38" s="136"/>
      <c r="M38" s="137"/>
    </row>
    <row r="39" spans="1:13">
      <c r="B39" s="138"/>
      <c r="C39" s="139"/>
      <c r="D39" s="139"/>
      <c r="E39" s="181"/>
      <c r="F39" s="182"/>
      <c r="G39" s="139"/>
      <c r="H39" s="139"/>
      <c r="I39" s="181"/>
      <c r="J39" s="182"/>
      <c r="K39" s="139"/>
      <c r="L39" s="139"/>
      <c r="M39" s="140"/>
    </row>
    <row r="40" spans="1:13">
      <c r="B40" s="145"/>
      <c r="C40" s="145"/>
      <c r="D40" s="145"/>
      <c r="E40" s="145"/>
      <c r="F40" s="145"/>
      <c r="G40" s="145"/>
      <c r="H40" s="145"/>
      <c r="I40" s="145"/>
      <c r="J40" s="145"/>
      <c r="K40" s="145"/>
      <c r="L40" s="145"/>
      <c r="M40" s="145"/>
    </row>
    <row r="41" spans="1:13">
      <c r="A41" s="62" t="s">
        <v>44</v>
      </c>
      <c r="B41" s="166"/>
      <c r="C41" s="145"/>
      <c r="D41" s="145"/>
      <c r="E41" s="145"/>
      <c r="F41" s="145"/>
      <c r="G41" s="145"/>
      <c r="H41" s="145"/>
      <c r="I41" s="145"/>
      <c r="J41" s="145"/>
      <c r="K41" s="145"/>
      <c r="L41" s="145"/>
      <c r="M41" s="146"/>
    </row>
    <row r="42" spans="1:13" ht="33.6">
      <c r="A42" s="112" t="s">
        <v>45</v>
      </c>
      <c r="B42" s="167" t="s">
        <v>46</v>
      </c>
      <c r="C42" s="168"/>
      <c r="D42" s="168"/>
      <c r="E42" s="168"/>
      <c r="F42" s="168"/>
      <c r="G42" s="168"/>
      <c r="H42" s="168"/>
      <c r="I42" s="168"/>
      <c r="J42" s="168"/>
      <c r="K42" s="168"/>
      <c r="L42" s="168"/>
      <c r="M42" s="169"/>
    </row>
    <row r="43" spans="1:13">
      <c r="B43" s="170" t="s">
        <v>47</v>
      </c>
      <c r="C43" s="171"/>
      <c r="D43" s="171"/>
      <c r="E43" s="172"/>
      <c r="F43" s="173" t="s">
        <v>39</v>
      </c>
      <c r="G43" s="171"/>
      <c r="H43" s="171"/>
      <c r="I43" s="172"/>
      <c r="J43" s="173" t="s">
        <v>40</v>
      </c>
      <c r="K43" s="171"/>
      <c r="L43" s="171"/>
      <c r="M43" s="174"/>
    </row>
    <row r="44" spans="1:13">
      <c r="B44" s="135"/>
      <c r="C44" s="136"/>
      <c r="D44" s="136"/>
      <c r="E44" s="143"/>
      <c r="F44" s="175"/>
      <c r="G44" s="136"/>
      <c r="H44" s="136"/>
      <c r="I44" s="143"/>
      <c r="J44" s="175"/>
      <c r="K44" s="136"/>
      <c r="L44" s="136"/>
      <c r="M44" s="137"/>
    </row>
    <row r="45" spans="1:13">
      <c r="B45" s="135"/>
      <c r="C45" s="136"/>
      <c r="D45" s="136"/>
      <c r="E45" s="143"/>
      <c r="F45" s="175"/>
      <c r="G45" s="136"/>
      <c r="H45" s="136"/>
      <c r="I45" s="143"/>
      <c r="J45" s="175"/>
      <c r="K45" s="136"/>
      <c r="L45" s="136"/>
      <c r="M45" s="137"/>
    </row>
    <row r="46" spans="1:13">
      <c r="B46" s="135"/>
      <c r="C46" s="136"/>
      <c r="D46" s="136"/>
      <c r="E46" s="143"/>
      <c r="F46" s="175"/>
      <c r="G46" s="136"/>
      <c r="H46" s="136"/>
      <c r="I46" s="143"/>
      <c r="J46" s="175"/>
      <c r="K46" s="136"/>
      <c r="L46" s="136"/>
      <c r="M46" s="137"/>
    </row>
    <row r="47" spans="1:13">
      <c r="B47" s="135"/>
      <c r="C47" s="136"/>
      <c r="D47" s="136"/>
      <c r="E47" s="143"/>
      <c r="F47" s="175"/>
      <c r="G47" s="136"/>
      <c r="H47" s="136"/>
      <c r="I47" s="143"/>
      <c r="J47" s="175"/>
      <c r="K47" s="136"/>
      <c r="L47" s="136"/>
      <c r="M47" s="137"/>
    </row>
    <row r="48" spans="1:13">
      <c r="B48" s="135"/>
      <c r="C48" s="136"/>
      <c r="D48" s="136"/>
      <c r="E48" s="143"/>
      <c r="F48" s="175"/>
      <c r="G48" s="136"/>
      <c r="H48" s="136"/>
      <c r="I48" s="143"/>
      <c r="J48" s="175"/>
      <c r="K48" s="136"/>
      <c r="L48" s="136"/>
      <c r="M48" s="137"/>
    </row>
    <row r="49" spans="1:13">
      <c r="B49" s="135"/>
      <c r="C49" s="136"/>
      <c r="D49" s="136"/>
      <c r="E49" s="143"/>
      <c r="F49" s="175"/>
      <c r="G49" s="136"/>
      <c r="H49" s="136"/>
      <c r="I49" s="143"/>
      <c r="J49" s="175"/>
      <c r="K49" s="136"/>
      <c r="L49" s="136"/>
      <c r="M49" s="137"/>
    </row>
    <row r="50" spans="1:13">
      <c r="B50" s="138"/>
      <c r="C50" s="139"/>
      <c r="D50" s="139"/>
      <c r="E50" s="181"/>
      <c r="F50" s="182"/>
      <c r="G50" s="139"/>
      <c r="H50" s="139"/>
      <c r="I50" s="181"/>
      <c r="J50" s="182"/>
      <c r="K50" s="139"/>
      <c r="L50" s="139"/>
      <c r="M50" s="140"/>
    </row>
    <row r="51" spans="1:13">
      <c r="B51" s="183"/>
      <c r="C51" s="183"/>
      <c r="D51" s="183"/>
      <c r="E51" s="183"/>
      <c r="F51" s="183"/>
      <c r="G51" s="183"/>
      <c r="H51" s="183"/>
      <c r="I51" s="183"/>
      <c r="J51" s="183"/>
      <c r="K51" s="183"/>
      <c r="L51" s="183"/>
      <c r="M51" s="183"/>
    </row>
    <row r="52" spans="1:13">
      <c r="A52" s="62" t="s">
        <v>48</v>
      </c>
      <c r="B52" s="166"/>
      <c r="C52" s="145"/>
      <c r="D52" s="145"/>
      <c r="E52" s="145"/>
      <c r="F52" s="145"/>
      <c r="G52" s="145"/>
      <c r="H52" s="145"/>
      <c r="I52" s="145"/>
      <c r="J52" s="145"/>
      <c r="K52" s="145"/>
      <c r="L52" s="145"/>
      <c r="M52" s="146"/>
    </row>
    <row r="53" spans="1:13" ht="33.6">
      <c r="A53" s="64" t="s">
        <v>49</v>
      </c>
      <c r="B53" s="167" t="s">
        <v>50</v>
      </c>
      <c r="C53" s="168"/>
      <c r="D53" s="168"/>
      <c r="E53" s="168"/>
      <c r="F53" s="168"/>
      <c r="G53" s="168"/>
      <c r="H53" s="168"/>
      <c r="I53" s="168"/>
      <c r="J53" s="168"/>
      <c r="K53" s="168"/>
      <c r="L53" s="168"/>
      <c r="M53" s="169"/>
    </row>
    <row r="54" spans="1:13" ht="37.200000000000003">
      <c r="A54" s="60" t="s">
        <v>51</v>
      </c>
      <c r="B54" s="170" t="s">
        <v>52</v>
      </c>
      <c r="C54" s="171"/>
      <c r="D54" s="171"/>
      <c r="E54" s="172"/>
      <c r="F54" s="173" t="s">
        <v>53</v>
      </c>
      <c r="G54" s="171"/>
      <c r="H54" s="171"/>
      <c r="I54" s="172"/>
      <c r="J54" s="173" t="s">
        <v>54</v>
      </c>
      <c r="K54" s="171"/>
      <c r="L54" s="171"/>
      <c r="M54" s="174"/>
    </row>
    <row r="55" spans="1:13">
      <c r="A55" s="61"/>
      <c r="B55" s="135"/>
      <c r="C55" s="136"/>
      <c r="D55" s="136"/>
      <c r="E55" s="143"/>
      <c r="F55" s="175"/>
      <c r="G55" s="136"/>
      <c r="H55" s="136"/>
      <c r="I55" s="143"/>
      <c r="J55" s="175"/>
      <c r="K55" s="136"/>
      <c r="L55" s="136"/>
      <c r="M55" s="137"/>
    </row>
    <row r="56" spans="1:13">
      <c r="B56" s="135"/>
      <c r="C56" s="136"/>
      <c r="D56" s="136"/>
      <c r="E56" s="143"/>
      <c r="F56" s="175"/>
      <c r="G56" s="136"/>
      <c r="H56" s="136"/>
      <c r="I56" s="143"/>
      <c r="J56" s="175"/>
      <c r="K56" s="136"/>
      <c r="L56" s="136"/>
      <c r="M56" s="137"/>
    </row>
    <row r="57" spans="1:13">
      <c r="B57" s="135"/>
      <c r="C57" s="136"/>
      <c r="D57" s="136"/>
      <c r="E57" s="143"/>
      <c r="F57" s="175"/>
      <c r="G57" s="136"/>
      <c r="H57" s="136"/>
      <c r="I57" s="143"/>
      <c r="J57" s="175"/>
      <c r="K57" s="136"/>
      <c r="L57" s="136"/>
      <c r="M57" s="137"/>
    </row>
    <row r="58" spans="1:13">
      <c r="B58" s="135"/>
      <c r="C58" s="136"/>
      <c r="D58" s="136"/>
      <c r="E58" s="143"/>
      <c r="F58" s="175"/>
      <c r="G58" s="136"/>
      <c r="H58" s="136"/>
      <c r="I58" s="143"/>
      <c r="J58" s="175"/>
      <c r="K58" s="136"/>
      <c r="L58" s="136"/>
      <c r="M58" s="137"/>
    </row>
    <row r="59" spans="1:13">
      <c r="B59" s="135"/>
      <c r="C59" s="136"/>
      <c r="D59" s="136"/>
      <c r="E59" s="143"/>
      <c r="F59" s="175"/>
      <c r="G59" s="136"/>
      <c r="H59" s="136"/>
      <c r="I59" s="143"/>
      <c r="J59" s="175"/>
      <c r="K59" s="136"/>
      <c r="L59" s="136"/>
      <c r="M59" s="137"/>
    </row>
    <row r="60" spans="1:13">
      <c r="B60" s="176"/>
      <c r="C60" s="177"/>
      <c r="D60" s="177"/>
      <c r="E60" s="178"/>
      <c r="F60" s="179"/>
      <c r="G60" s="177"/>
      <c r="H60" s="177"/>
      <c r="I60" s="178"/>
      <c r="J60" s="179"/>
      <c r="K60" s="177"/>
      <c r="L60" s="177"/>
      <c r="M60" s="180"/>
    </row>
    <row r="61" spans="1:13">
      <c r="B61" s="138"/>
      <c r="C61" s="139"/>
      <c r="D61" s="139"/>
      <c r="E61" s="181"/>
      <c r="F61" s="182"/>
      <c r="G61" s="139"/>
      <c r="H61" s="139"/>
      <c r="I61" s="181"/>
      <c r="J61" s="182"/>
      <c r="K61" s="139"/>
      <c r="L61" s="139"/>
      <c r="M61" s="140"/>
    </row>
    <row r="62" spans="1:13">
      <c r="B62" s="183"/>
      <c r="C62" s="183"/>
      <c r="D62" s="183"/>
      <c r="E62" s="183"/>
      <c r="F62" s="183"/>
      <c r="G62" s="183"/>
      <c r="H62" s="183"/>
      <c r="I62" s="183"/>
      <c r="J62" s="183"/>
      <c r="K62" s="183"/>
      <c r="L62" s="183"/>
      <c r="M62" s="183"/>
    </row>
    <row r="63" spans="1:13">
      <c r="A63" s="62" t="s">
        <v>55</v>
      </c>
      <c r="B63" s="166"/>
      <c r="C63" s="145"/>
      <c r="D63" s="145"/>
      <c r="E63" s="145"/>
      <c r="F63" s="145"/>
      <c r="G63" s="145"/>
      <c r="H63" s="145"/>
      <c r="I63" s="145"/>
      <c r="J63" s="145"/>
      <c r="K63" s="145"/>
      <c r="L63" s="145"/>
      <c r="M63" s="146"/>
    </row>
    <row r="64" spans="1:13" ht="33.6">
      <c r="A64" s="112" t="s">
        <v>56</v>
      </c>
      <c r="B64" s="184" t="s">
        <v>57</v>
      </c>
      <c r="C64" s="185"/>
      <c r="D64" s="185"/>
      <c r="E64" s="185"/>
      <c r="F64" s="185"/>
      <c r="G64" s="185"/>
      <c r="H64" s="185"/>
      <c r="I64" s="185"/>
      <c r="J64" s="185"/>
      <c r="K64" s="185"/>
      <c r="L64" s="185"/>
      <c r="M64" s="186"/>
    </row>
    <row r="65" spans="1:13">
      <c r="B65" s="187" t="s">
        <v>58</v>
      </c>
      <c r="C65" s="188"/>
      <c r="D65" s="188"/>
      <c r="E65" s="189"/>
      <c r="F65" s="173" t="s">
        <v>40</v>
      </c>
      <c r="G65" s="171"/>
      <c r="H65" s="171"/>
      <c r="I65" s="172"/>
      <c r="J65" s="173" t="s">
        <v>59</v>
      </c>
      <c r="K65" s="171"/>
      <c r="L65" s="171"/>
      <c r="M65" s="174"/>
    </row>
    <row r="66" spans="1:13">
      <c r="B66" s="135"/>
      <c r="C66" s="136"/>
      <c r="D66" s="136"/>
      <c r="E66" s="143"/>
      <c r="F66" s="175"/>
      <c r="G66" s="136"/>
      <c r="H66" s="136"/>
      <c r="I66" s="143"/>
      <c r="J66" s="190"/>
      <c r="K66" s="191"/>
      <c r="L66" s="191"/>
      <c r="M66" s="192"/>
    </row>
    <row r="67" spans="1:13">
      <c r="B67" s="135"/>
      <c r="C67" s="136"/>
      <c r="D67" s="136"/>
      <c r="E67" s="143"/>
      <c r="F67" s="175"/>
      <c r="G67" s="136"/>
      <c r="H67" s="136"/>
      <c r="I67" s="143"/>
      <c r="J67" s="175"/>
      <c r="K67" s="136"/>
      <c r="L67" s="136"/>
      <c r="M67" s="137"/>
    </row>
    <row r="68" spans="1:13">
      <c r="B68" s="135"/>
      <c r="C68" s="136"/>
      <c r="D68" s="136"/>
      <c r="E68" s="143"/>
      <c r="F68" s="175"/>
      <c r="G68" s="136"/>
      <c r="H68" s="136"/>
      <c r="I68" s="143"/>
      <c r="J68" s="175"/>
      <c r="K68" s="136"/>
      <c r="L68" s="136"/>
      <c r="M68" s="137"/>
    </row>
    <row r="69" spans="1:13">
      <c r="B69" s="135"/>
      <c r="C69" s="136"/>
      <c r="D69" s="136"/>
      <c r="E69" s="143"/>
      <c r="F69" s="175"/>
      <c r="G69" s="136"/>
      <c r="H69" s="136"/>
      <c r="I69" s="143"/>
      <c r="J69" s="175"/>
      <c r="K69" s="136"/>
      <c r="L69" s="136"/>
      <c r="M69" s="137"/>
    </row>
    <row r="70" spans="1:13">
      <c r="B70" s="135"/>
      <c r="C70" s="136"/>
      <c r="D70" s="136"/>
      <c r="E70" s="143"/>
      <c r="F70" s="175"/>
      <c r="G70" s="136"/>
      <c r="H70" s="136"/>
      <c r="I70" s="143"/>
      <c r="J70" s="175"/>
      <c r="K70" s="136"/>
      <c r="L70" s="136"/>
      <c r="M70" s="137"/>
    </row>
    <row r="71" spans="1:13">
      <c r="B71" s="176"/>
      <c r="C71" s="177"/>
      <c r="D71" s="177"/>
      <c r="E71" s="178"/>
      <c r="F71" s="179"/>
      <c r="G71" s="177"/>
      <c r="H71" s="177"/>
      <c r="I71" s="178"/>
      <c r="J71" s="179"/>
      <c r="K71" s="177"/>
      <c r="L71" s="177"/>
      <c r="M71" s="180"/>
    </row>
    <row r="72" spans="1:13">
      <c r="B72" s="138"/>
      <c r="C72" s="139"/>
      <c r="D72" s="139"/>
      <c r="E72" s="181"/>
      <c r="F72" s="182"/>
      <c r="G72" s="139"/>
      <c r="H72" s="139"/>
      <c r="I72" s="181"/>
      <c r="J72" s="182"/>
      <c r="K72" s="139"/>
      <c r="L72" s="139"/>
      <c r="M72" s="140"/>
    </row>
    <row r="73" spans="1:13">
      <c r="B73" s="183"/>
      <c r="C73" s="183"/>
      <c r="D73" s="183"/>
      <c r="E73" s="183"/>
      <c r="F73" s="183"/>
      <c r="G73" s="183"/>
      <c r="H73" s="183"/>
      <c r="I73" s="183"/>
      <c r="J73" s="183"/>
      <c r="K73" s="183"/>
      <c r="L73" s="183"/>
      <c r="M73" s="183"/>
    </row>
    <row r="74" spans="1:13">
      <c r="A74" s="63" t="s">
        <v>41</v>
      </c>
      <c r="B74" s="144"/>
      <c r="C74" s="145"/>
      <c r="D74" s="145"/>
      <c r="E74" s="145"/>
      <c r="F74" s="145"/>
      <c r="G74" s="145"/>
      <c r="H74" s="145"/>
      <c r="I74" s="145"/>
      <c r="J74" s="145"/>
      <c r="K74" s="145"/>
      <c r="L74" s="145"/>
      <c r="M74" s="146"/>
    </row>
    <row r="75" spans="1:13">
      <c r="B75" s="170" t="s">
        <v>42</v>
      </c>
      <c r="C75" s="171"/>
      <c r="D75" s="171"/>
      <c r="E75" s="172"/>
      <c r="F75" s="173" t="s">
        <v>43</v>
      </c>
      <c r="G75" s="171"/>
      <c r="H75" s="171"/>
      <c r="I75" s="172"/>
      <c r="J75" s="173" t="s">
        <v>40</v>
      </c>
      <c r="K75" s="171"/>
      <c r="L75" s="171"/>
      <c r="M75" s="174"/>
    </row>
    <row r="76" spans="1:13">
      <c r="B76" s="135"/>
      <c r="C76" s="136"/>
      <c r="D76" s="136"/>
      <c r="E76" s="143"/>
      <c r="F76" s="175"/>
      <c r="G76" s="136"/>
      <c r="H76" s="136"/>
      <c r="I76" s="143"/>
      <c r="J76" s="175"/>
      <c r="K76" s="136"/>
      <c r="L76" s="136"/>
      <c r="M76" s="137"/>
    </row>
    <row r="77" spans="1:13">
      <c r="B77" s="135"/>
      <c r="C77" s="136"/>
      <c r="D77" s="136"/>
      <c r="E77" s="143"/>
      <c r="F77" s="175"/>
      <c r="G77" s="136"/>
      <c r="H77" s="136"/>
      <c r="I77" s="143"/>
      <c r="J77" s="175"/>
      <c r="K77" s="136"/>
      <c r="L77" s="136"/>
      <c r="M77" s="137"/>
    </row>
    <row r="78" spans="1:13">
      <c r="B78" s="138"/>
      <c r="C78" s="139"/>
      <c r="D78" s="139"/>
      <c r="E78" s="181"/>
      <c r="F78" s="182"/>
      <c r="G78" s="139"/>
      <c r="H78" s="139"/>
      <c r="I78" s="181"/>
      <c r="J78" s="182"/>
      <c r="K78" s="139"/>
      <c r="L78" s="139"/>
      <c r="M78" s="140"/>
    </row>
    <row r="79" spans="1:13" s="235" customFormat="1" ht="28.2" customHeight="1">
      <c r="A79" s="104" t="s">
        <v>60</v>
      </c>
      <c r="B79" s="104"/>
      <c r="C79" s="104"/>
      <c r="D79" s="104"/>
      <c r="E79" s="104"/>
      <c r="F79" s="104"/>
      <c r="G79" s="104"/>
      <c r="H79" s="104"/>
      <c r="I79" s="104"/>
      <c r="J79" s="104"/>
      <c r="K79" s="104"/>
      <c r="L79" s="104"/>
      <c r="M79" s="104"/>
    </row>
    <row r="80" spans="1:13" ht="22.2" customHeight="1">
      <c r="A80" s="106" t="s">
        <v>61</v>
      </c>
      <c r="B80" s="144"/>
      <c r="C80" s="145"/>
      <c r="D80" s="145"/>
      <c r="E80" s="145"/>
      <c r="F80" s="145"/>
      <c r="G80" s="145"/>
      <c r="H80" s="145"/>
      <c r="I80" s="145"/>
      <c r="J80" s="145"/>
      <c r="K80" s="145"/>
      <c r="L80" s="145"/>
      <c r="M80" s="146"/>
    </row>
    <row r="81" spans="1:13">
      <c r="B81" s="193" t="s">
        <v>62</v>
      </c>
      <c r="C81" s="194"/>
      <c r="D81" s="194"/>
      <c r="E81" s="194"/>
      <c r="F81" s="194"/>
      <c r="G81" s="194"/>
      <c r="H81" s="194"/>
      <c r="I81" s="194"/>
      <c r="J81" s="194"/>
      <c r="K81" s="194"/>
      <c r="L81" s="194"/>
      <c r="M81" s="195"/>
    </row>
    <row r="82" spans="1:13" ht="28.2" customHeight="1">
      <c r="B82" s="196" t="s">
        <v>63</v>
      </c>
      <c r="C82" s="197"/>
      <c r="D82" s="198" t="s">
        <v>64</v>
      </c>
      <c r="E82" s="197"/>
      <c r="F82" s="198" t="s">
        <v>65</v>
      </c>
      <c r="G82" s="197"/>
      <c r="H82" s="199" t="s">
        <v>66</v>
      </c>
      <c r="I82" s="200"/>
      <c r="J82" s="198" t="s">
        <v>67</v>
      </c>
      <c r="K82" s="197"/>
      <c r="L82" s="199" t="s">
        <v>68</v>
      </c>
      <c r="M82" s="201"/>
    </row>
    <row r="83" spans="1:13">
      <c r="A83" s="106" t="s">
        <v>69</v>
      </c>
      <c r="B83" s="202"/>
      <c r="C83" s="203"/>
      <c r="D83" s="204"/>
      <c r="E83" s="203"/>
      <c r="F83" s="204"/>
      <c r="G83" s="203"/>
      <c r="H83" s="204"/>
      <c r="I83" s="203"/>
      <c r="J83" s="204"/>
      <c r="K83" s="203"/>
      <c r="L83" s="204"/>
      <c r="M83" s="205"/>
    </row>
    <row r="84" spans="1:13">
      <c r="A84" s="59" t="s">
        <v>70</v>
      </c>
      <c r="B84" s="202"/>
      <c r="C84" s="203"/>
      <c r="D84" s="204"/>
      <c r="E84" s="203"/>
      <c r="F84" s="204"/>
      <c r="G84" s="203"/>
      <c r="H84" s="204"/>
      <c r="I84" s="203"/>
      <c r="J84" s="204"/>
      <c r="K84" s="203"/>
      <c r="L84" s="204"/>
      <c r="M84" s="205"/>
    </row>
    <row r="85" spans="1:13">
      <c r="A85" s="59" t="s">
        <v>71</v>
      </c>
      <c r="B85" s="206"/>
      <c r="C85" s="207"/>
      <c r="D85" s="208"/>
      <c r="E85" s="207"/>
      <c r="F85" s="208"/>
      <c r="G85" s="207"/>
      <c r="H85" s="208"/>
      <c r="I85" s="207"/>
      <c r="J85" s="208"/>
      <c r="K85" s="207"/>
      <c r="L85" s="208"/>
      <c r="M85" s="209"/>
    </row>
    <row r="86" spans="1:13">
      <c r="B86" s="210"/>
      <c r="C86" s="211"/>
      <c r="D86" s="211"/>
      <c r="E86" s="211"/>
      <c r="F86" s="211"/>
      <c r="G86" s="211"/>
      <c r="H86" s="211"/>
      <c r="I86" s="211"/>
      <c r="J86" s="211"/>
      <c r="K86" s="211"/>
      <c r="L86" s="211"/>
      <c r="M86" s="212"/>
    </row>
    <row r="87" spans="1:13">
      <c r="B87" s="213" t="s">
        <v>72</v>
      </c>
      <c r="C87" s="214"/>
      <c r="D87" s="214"/>
      <c r="E87" s="215"/>
      <c r="F87" s="216" t="s">
        <v>73</v>
      </c>
      <c r="G87" s="214"/>
      <c r="H87" s="214"/>
      <c r="I87" s="215"/>
      <c r="J87" s="216" t="s">
        <v>74</v>
      </c>
      <c r="K87" s="214"/>
      <c r="L87" s="214"/>
      <c r="M87" s="217"/>
    </row>
    <row r="88" spans="1:13">
      <c r="A88" s="106" t="s">
        <v>69</v>
      </c>
      <c r="B88" s="135"/>
      <c r="C88" s="136"/>
      <c r="D88" s="136"/>
      <c r="E88" s="143"/>
      <c r="F88" s="175"/>
      <c r="G88" s="136"/>
      <c r="H88" s="136"/>
      <c r="I88" s="143"/>
      <c r="J88" s="175"/>
      <c r="K88" s="136"/>
      <c r="L88" s="136"/>
      <c r="M88" s="137"/>
    </row>
    <row r="89" spans="1:13">
      <c r="A89" s="59" t="s">
        <v>70</v>
      </c>
      <c r="B89" s="135"/>
      <c r="C89" s="136"/>
      <c r="D89" s="136"/>
      <c r="E89" s="143"/>
      <c r="F89" s="175"/>
      <c r="G89" s="136"/>
      <c r="H89" s="136"/>
      <c r="I89" s="143"/>
      <c r="J89" s="175"/>
      <c r="K89" s="136"/>
      <c r="L89" s="136"/>
      <c r="M89" s="137"/>
    </row>
    <row r="90" spans="1:13">
      <c r="A90" s="59" t="s">
        <v>71</v>
      </c>
      <c r="B90" s="138"/>
      <c r="C90" s="139"/>
      <c r="D90" s="139"/>
      <c r="E90" s="181"/>
      <c r="F90" s="182"/>
      <c r="G90" s="139"/>
      <c r="H90" s="139"/>
      <c r="I90" s="181"/>
      <c r="J90" s="182"/>
      <c r="K90" s="139"/>
      <c r="L90" s="139"/>
      <c r="M90" s="140"/>
    </row>
    <row r="91" spans="1:13">
      <c r="B91" s="144"/>
      <c r="C91" s="145"/>
      <c r="D91" s="145"/>
      <c r="E91" s="145"/>
      <c r="F91" s="145"/>
      <c r="G91" s="145"/>
      <c r="H91" s="145"/>
      <c r="I91" s="145"/>
      <c r="J91" s="145"/>
      <c r="K91" s="145"/>
      <c r="L91" s="145"/>
      <c r="M91" s="146"/>
    </row>
    <row r="92" spans="1:13">
      <c r="A92" s="59" t="s">
        <v>75</v>
      </c>
      <c r="B92" s="218"/>
      <c r="C92" s="183"/>
      <c r="D92" s="183"/>
      <c r="E92" s="183"/>
      <c r="F92" s="183"/>
      <c r="G92" s="183"/>
      <c r="H92" s="183"/>
      <c r="I92" s="183"/>
      <c r="J92" s="183"/>
      <c r="K92" s="183"/>
      <c r="L92" s="183"/>
      <c r="M92" s="219"/>
    </row>
    <row r="93" spans="1:13">
      <c r="A93" s="59" t="s">
        <v>76</v>
      </c>
      <c r="B93" s="144"/>
      <c r="C93" s="145"/>
      <c r="D93" s="145"/>
      <c r="E93" s="145"/>
      <c r="F93" s="145"/>
      <c r="G93" s="145"/>
      <c r="H93" s="145"/>
      <c r="I93" s="145"/>
      <c r="J93" s="145"/>
      <c r="K93" s="145"/>
      <c r="L93" s="145"/>
      <c r="M93" s="146"/>
    </row>
    <row r="94" spans="1:13">
      <c r="A94" s="59"/>
      <c r="B94" s="145"/>
      <c r="C94" s="145"/>
      <c r="D94" s="145"/>
      <c r="E94" s="145"/>
      <c r="F94" s="145"/>
      <c r="G94" s="145"/>
      <c r="H94" s="145"/>
      <c r="I94" s="145"/>
      <c r="J94" s="145"/>
      <c r="K94" s="145"/>
      <c r="L94" s="145"/>
      <c r="M94" s="145"/>
    </row>
    <row r="95" spans="1:13">
      <c r="A95" s="59" t="s">
        <v>77</v>
      </c>
      <c r="B95" s="220"/>
      <c r="C95" s="221"/>
      <c r="D95" s="221"/>
      <c r="E95" s="221"/>
      <c r="F95" s="221"/>
      <c r="G95" s="221"/>
      <c r="H95" s="221"/>
      <c r="I95" s="221"/>
      <c r="J95" s="221"/>
      <c r="K95" s="221"/>
      <c r="L95" s="221"/>
      <c r="M95" s="222"/>
    </row>
    <row r="96" spans="1:13">
      <c r="B96" s="223" t="s">
        <v>78</v>
      </c>
      <c r="C96" s="168"/>
      <c r="D96" s="168"/>
      <c r="E96" s="168"/>
      <c r="F96" s="168"/>
      <c r="G96" s="168"/>
      <c r="H96" s="168"/>
      <c r="I96" s="168"/>
      <c r="J96" s="168"/>
      <c r="K96" s="168"/>
      <c r="L96" s="168"/>
      <c r="M96" s="169"/>
    </row>
    <row r="97" spans="1:13" ht="52.2" customHeight="1">
      <c r="B97" s="224" t="s">
        <v>79</v>
      </c>
      <c r="C97" s="225"/>
      <c r="D97" s="225"/>
      <c r="E97" s="225"/>
      <c r="F97" s="225"/>
      <c r="G97" s="226"/>
      <c r="H97" s="227" t="s">
        <v>80</v>
      </c>
      <c r="I97" s="225"/>
      <c r="J97" s="225"/>
      <c r="K97" s="225"/>
      <c r="L97" s="225"/>
      <c r="M97" s="228"/>
    </row>
    <row r="98" spans="1:13">
      <c r="B98" s="135"/>
      <c r="C98" s="136"/>
      <c r="D98" s="136"/>
      <c r="E98" s="136"/>
      <c r="F98" s="136"/>
      <c r="G98" s="143"/>
      <c r="H98" s="175"/>
      <c r="I98" s="136"/>
      <c r="J98" s="136"/>
      <c r="K98" s="136"/>
      <c r="L98" s="136"/>
      <c r="M98" s="137"/>
    </row>
    <row r="99" spans="1:13">
      <c r="B99" s="135"/>
      <c r="C99" s="136"/>
      <c r="D99" s="136"/>
      <c r="E99" s="136"/>
      <c r="F99" s="136"/>
      <c r="G99" s="143"/>
      <c r="H99" s="175"/>
      <c r="I99" s="136"/>
      <c r="J99" s="136"/>
      <c r="K99" s="136"/>
      <c r="L99" s="136"/>
      <c r="M99" s="137"/>
    </row>
    <row r="100" spans="1:13">
      <c r="B100" s="135"/>
      <c r="C100" s="136"/>
      <c r="D100" s="136"/>
      <c r="E100" s="136"/>
      <c r="F100" s="136"/>
      <c r="G100" s="143"/>
      <c r="H100" s="175"/>
      <c r="I100" s="136"/>
      <c r="J100" s="136"/>
      <c r="K100" s="136"/>
      <c r="L100" s="136"/>
      <c r="M100" s="137"/>
    </row>
    <row r="101" spans="1:13">
      <c r="B101" s="176"/>
      <c r="C101" s="177"/>
      <c r="D101" s="177"/>
      <c r="E101" s="177"/>
      <c r="F101" s="177"/>
      <c r="G101" s="178"/>
      <c r="H101" s="179"/>
      <c r="I101" s="177"/>
      <c r="J101" s="177"/>
      <c r="K101" s="177"/>
      <c r="L101" s="177"/>
      <c r="M101" s="180"/>
    </row>
    <row r="102" spans="1:13">
      <c r="B102" s="138"/>
      <c r="C102" s="139"/>
      <c r="D102" s="139"/>
      <c r="E102" s="139"/>
      <c r="F102" s="139"/>
      <c r="G102" s="181"/>
      <c r="H102" s="182"/>
      <c r="I102" s="139"/>
      <c r="J102" s="139"/>
      <c r="K102" s="139"/>
      <c r="L102" s="139"/>
      <c r="M102" s="140"/>
    </row>
    <row r="103" spans="1:13">
      <c r="B103" s="145"/>
      <c r="C103" s="145"/>
      <c r="D103" s="145"/>
      <c r="E103" s="145"/>
      <c r="F103" s="145"/>
      <c r="G103" s="145"/>
      <c r="H103" s="145"/>
      <c r="I103" s="145"/>
      <c r="J103" s="145"/>
      <c r="K103" s="145"/>
      <c r="L103" s="145"/>
      <c r="M103" s="145"/>
    </row>
    <row r="104" spans="1:13">
      <c r="A104" s="59" t="s">
        <v>81</v>
      </c>
      <c r="B104" s="220"/>
      <c r="C104" s="221"/>
      <c r="D104" s="221"/>
      <c r="E104" s="221"/>
      <c r="F104" s="221"/>
      <c r="G104" s="221"/>
      <c r="H104" s="221"/>
      <c r="I104" s="221"/>
      <c r="J104" s="221"/>
      <c r="K104" s="221"/>
      <c r="L104" s="221"/>
      <c r="M104" s="222"/>
    </row>
    <row r="105" spans="1:13">
      <c r="A105" s="59" t="s">
        <v>82</v>
      </c>
      <c r="B105" s="223"/>
      <c r="C105" s="168"/>
      <c r="D105" s="168"/>
      <c r="E105" s="168"/>
      <c r="F105" s="168"/>
      <c r="G105" s="168"/>
      <c r="H105" s="168"/>
      <c r="I105" s="168"/>
      <c r="J105" s="168"/>
      <c r="K105" s="168"/>
      <c r="L105" s="168"/>
      <c r="M105" s="169"/>
    </row>
    <row r="106" spans="1:13">
      <c r="B106" s="229" t="s">
        <v>83</v>
      </c>
      <c r="C106" s="185"/>
      <c r="D106" s="185"/>
      <c r="E106" s="185"/>
      <c r="F106" s="185"/>
      <c r="G106" s="185"/>
      <c r="H106" s="185"/>
      <c r="I106" s="185"/>
      <c r="J106" s="185"/>
      <c r="K106" s="185"/>
      <c r="L106" s="185"/>
      <c r="M106" s="186"/>
    </row>
    <row r="107" spans="1:13">
      <c r="A107" s="106" t="s">
        <v>84</v>
      </c>
      <c r="B107" s="230"/>
      <c r="C107" s="191"/>
      <c r="D107" s="191"/>
      <c r="E107" s="191"/>
      <c r="F107" s="191"/>
      <c r="G107" s="191"/>
      <c r="H107" s="191"/>
      <c r="I107" s="191"/>
      <c r="J107" s="191"/>
      <c r="K107" s="191"/>
      <c r="L107" s="191"/>
      <c r="M107" s="192"/>
    </row>
    <row r="108" spans="1:13">
      <c r="A108" s="106" t="s">
        <v>85</v>
      </c>
      <c r="B108" s="135"/>
      <c r="C108" s="136"/>
      <c r="D108" s="136"/>
      <c r="E108" s="136"/>
      <c r="F108" s="136"/>
      <c r="G108" s="136"/>
      <c r="H108" s="136"/>
      <c r="I108" s="136"/>
      <c r="J108" s="136"/>
      <c r="K108" s="136"/>
      <c r="L108" s="136"/>
      <c r="M108" s="137"/>
    </row>
    <row r="109" spans="1:13">
      <c r="A109" s="106" t="s">
        <v>86</v>
      </c>
      <c r="B109" s="135"/>
      <c r="C109" s="136"/>
      <c r="D109" s="136"/>
      <c r="E109" s="136"/>
      <c r="F109" s="136"/>
      <c r="G109" s="136"/>
      <c r="H109" s="136"/>
      <c r="I109" s="136"/>
      <c r="J109" s="136"/>
      <c r="K109" s="136"/>
      <c r="L109" s="136"/>
      <c r="M109" s="137"/>
    </row>
    <row r="110" spans="1:13">
      <c r="A110" s="106" t="s">
        <v>87</v>
      </c>
      <c r="B110" s="135"/>
      <c r="C110" s="136"/>
      <c r="D110" s="136"/>
      <c r="E110" s="136"/>
      <c r="F110" s="136"/>
      <c r="G110" s="136"/>
      <c r="H110" s="136"/>
      <c r="I110" s="136"/>
      <c r="J110" s="136"/>
      <c r="K110" s="136"/>
      <c r="L110" s="136"/>
      <c r="M110" s="137"/>
    </row>
    <row r="111" spans="1:13">
      <c r="A111" s="106" t="s">
        <v>88</v>
      </c>
      <c r="B111" s="176"/>
      <c r="C111" s="177"/>
      <c r="D111" s="177"/>
      <c r="E111" s="177"/>
      <c r="F111" s="177"/>
      <c r="G111" s="177"/>
      <c r="H111" s="177"/>
      <c r="I111" s="177"/>
      <c r="J111" s="177"/>
      <c r="K111" s="177"/>
      <c r="L111" s="177"/>
      <c r="M111" s="180"/>
    </row>
    <row r="112" spans="1:13">
      <c r="A112" s="106" t="s">
        <v>89</v>
      </c>
      <c r="B112" s="138"/>
      <c r="C112" s="139"/>
      <c r="D112" s="139"/>
      <c r="E112" s="139"/>
      <c r="F112" s="139"/>
      <c r="G112" s="139"/>
      <c r="H112" s="139"/>
      <c r="I112" s="139"/>
      <c r="J112" s="139"/>
      <c r="K112" s="139"/>
      <c r="L112" s="139"/>
      <c r="M112" s="140"/>
    </row>
    <row r="113" spans="1:13">
      <c r="B113" s="145"/>
      <c r="C113" s="145"/>
      <c r="D113" s="145"/>
      <c r="E113" s="145"/>
      <c r="F113" s="145"/>
      <c r="G113" s="145"/>
      <c r="H113" s="145"/>
      <c r="I113" s="145"/>
      <c r="J113" s="145"/>
      <c r="K113" s="145"/>
      <c r="L113" s="145"/>
      <c r="M113" s="145"/>
    </row>
    <row r="114" spans="1:13">
      <c r="A114" s="59" t="s">
        <v>90</v>
      </c>
      <c r="B114" s="144"/>
      <c r="C114" s="145"/>
      <c r="D114" s="145"/>
      <c r="E114" s="145"/>
      <c r="F114" s="145"/>
      <c r="G114" s="145"/>
      <c r="H114" s="145"/>
      <c r="I114" s="145"/>
      <c r="J114" s="145"/>
      <c r="K114" s="145"/>
      <c r="L114" s="145"/>
      <c r="M114" s="146"/>
    </row>
    <row r="115" spans="1:13">
      <c r="A115" s="65" t="s">
        <v>91</v>
      </c>
      <c r="B115" s="220"/>
      <c r="C115" s="221"/>
      <c r="D115" s="221"/>
      <c r="E115" s="221"/>
      <c r="F115" s="221"/>
      <c r="G115" s="221"/>
      <c r="H115" s="221"/>
      <c r="I115" s="221"/>
      <c r="J115" s="221"/>
      <c r="K115" s="221"/>
      <c r="L115" s="221"/>
      <c r="M115" s="222"/>
    </row>
    <row r="116" spans="1:13" ht="33.6">
      <c r="A116" s="65" t="s">
        <v>92</v>
      </c>
      <c r="B116" s="229"/>
      <c r="C116" s="185"/>
      <c r="D116" s="185"/>
      <c r="E116" s="185"/>
      <c r="F116" s="185"/>
      <c r="G116" s="185"/>
      <c r="H116" s="185"/>
      <c r="I116" s="185"/>
      <c r="J116" s="185"/>
      <c r="K116" s="185"/>
      <c r="L116" s="185"/>
      <c r="M116" s="186"/>
    </row>
    <row r="117" spans="1:13">
      <c r="A117" s="65"/>
      <c r="B117" s="185"/>
      <c r="C117" s="185"/>
      <c r="D117" s="185"/>
      <c r="E117" s="185"/>
      <c r="F117" s="185"/>
      <c r="G117" s="185"/>
      <c r="H117" s="185"/>
      <c r="I117" s="185"/>
      <c r="J117" s="185"/>
      <c r="K117" s="185"/>
      <c r="L117" s="185"/>
      <c r="M117" s="185"/>
    </row>
    <row r="118" spans="1:13">
      <c r="A118" s="65" t="s">
        <v>93</v>
      </c>
      <c r="B118" s="144"/>
      <c r="C118" s="145"/>
      <c r="D118" s="145"/>
      <c r="E118" s="145"/>
      <c r="F118" s="145"/>
      <c r="G118" s="145"/>
      <c r="H118" s="145"/>
      <c r="I118" s="145"/>
      <c r="J118" s="145"/>
      <c r="K118" s="145"/>
      <c r="L118" s="145"/>
      <c r="M118" s="146"/>
    </row>
    <row r="119" spans="1:13">
      <c r="A119" s="65" t="s">
        <v>94</v>
      </c>
      <c r="B119" s="144"/>
      <c r="C119" s="145"/>
      <c r="D119" s="145"/>
      <c r="E119" s="145"/>
      <c r="F119" s="145"/>
      <c r="G119" s="145"/>
      <c r="H119" s="145"/>
      <c r="I119" s="145"/>
      <c r="J119" s="145"/>
      <c r="K119" s="145"/>
      <c r="L119" s="145"/>
      <c r="M119" s="146"/>
    </row>
    <row r="120" spans="1:13" s="234" customFormat="1" ht="27" customHeight="1">
      <c r="A120" s="104" t="s">
        <v>95</v>
      </c>
      <c r="B120" s="104"/>
      <c r="C120" s="104"/>
      <c r="D120" s="104"/>
      <c r="E120" s="104"/>
      <c r="F120" s="104"/>
      <c r="G120" s="104"/>
      <c r="H120" s="104"/>
      <c r="I120" s="104"/>
      <c r="J120" s="104"/>
      <c r="K120" s="104"/>
      <c r="L120" s="104"/>
      <c r="M120" s="104"/>
    </row>
    <row r="121" spans="1:13">
      <c r="A121" s="65" t="s">
        <v>96</v>
      </c>
      <c r="B121" s="144"/>
      <c r="C121" s="145"/>
      <c r="D121" s="145"/>
      <c r="E121" s="145"/>
      <c r="F121" s="145"/>
      <c r="G121" s="145"/>
      <c r="H121" s="145"/>
      <c r="I121" s="145"/>
      <c r="J121" s="145"/>
      <c r="K121" s="145"/>
      <c r="L121" s="145"/>
      <c r="M121" s="146"/>
    </row>
    <row r="122" spans="1:13">
      <c r="A122" s="59"/>
      <c r="B122" s="170" t="s">
        <v>97</v>
      </c>
      <c r="C122" s="171"/>
      <c r="D122" s="171"/>
      <c r="E122" s="171"/>
      <c r="F122" s="171"/>
      <c r="G122" s="172"/>
      <c r="H122" s="171" t="s">
        <v>98</v>
      </c>
      <c r="I122" s="171"/>
      <c r="J122" s="171"/>
      <c r="K122" s="171"/>
      <c r="L122" s="171"/>
      <c r="M122" s="174"/>
    </row>
    <row r="123" spans="1:13">
      <c r="A123" s="59"/>
      <c r="B123" s="138"/>
      <c r="C123" s="139"/>
      <c r="D123" s="139"/>
      <c r="E123" s="139"/>
      <c r="F123" s="139"/>
      <c r="G123" s="181"/>
      <c r="H123" s="139"/>
      <c r="I123" s="139"/>
      <c r="J123" s="139"/>
      <c r="K123" s="139"/>
      <c r="L123" s="139"/>
      <c r="M123" s="140"/>
    </row>
    <row r="124" spans="1:13">
      <c r="A124" s="59"/>
      <c r="B124" s="221"/>
      <c r="C124" s="221"/>
      <c r="D124" s="221"/>
      <c r="E124" s="221"/>
      <c r="F124" s="221"/>
      <c r="G124" s="221"/>
      <c r="H124" s="221"/>
      <c r="I124" s="221"/>
      <c r="J124" s="221"/>
      <c r="K124" s="221"/>
      <c r="L124" s="221"/>
      <c r="M124" s="221"/>
    </row>
    <row r="125" spans="1:13">
      <c r="A125" s="59" t="s">
        <v>99</v>
      </c>
      <c r="B125" s="144"/>
      <c r="C125" s="145"/>
      <c r="D125" s="145"/>
      <c r="E125" s="145"/>
      <c r="F125" s="145"/>
      <c r="G125" s="145"/>
      <c r="H125" s="145"/>
      <c r="I125" s="145"/>
      <c r="J125" s="145"/>
      <c r="K125" s="145"/>
      <c r="L125" s="145"/>
      <c r="M125" s="146"/>
    </row>
    <row r="126" spans="1:13">
      <c r="A126" s="59"/>
      <c r="B126" s="170" t="s">
        <v>100</v>
      </c>
      <c r="C126" s="171"/>
      <c r="D126" s="171"/>
      <c r="E126" s="171"/>
      <c r="F126" s="171"/>
      <c r="G126" s="172"/>
      <c r="H126" s="171" t="s">
        <v>101</v>
      </c>
      <c r="I126" s="171"/>
      <c r="J126" s="171"/>
      <c r="K126" s="171"/>
      <c r="L126" s="171"/>
      <c r="M126" s="174"/>
    </row>
    <row r="127" spans="1:13">
      <c r="A127" s="59"/>
      <c r="B127" s="138"/>
      <c r="C127" s="139"/>
      <c r="D127" s="139"/>
      <c r="E127" s="139"/>
      <c r="F127" s="139"/>
      <c r="G127" s="181"/>
      <c r="H127" s="139"/>
      <c r="I127" s="139"/>
      <c r="J127" s="139"/>
      <c r="K127" s="139"/>
      <c r="L127" s="139"/>
      <c r="M127" s="140"/>
    </row>
    <row r="128" spans="1:13">
      <c r="A128" s="59"/>
      <c r="B128" s="183"/>
      <c r="C128" s="183"/>
      <c r="D128" s="183"/>
      <c r="E128" s="183"/>
      <c r="F128" s="183"/>
      <c r="G128" s="183"/>
      <c r="H128" s="183"/>
      <c r="I128" s="183"/>
      <c r="J128" s="183"/>
      <c r="K128" s="183"/>
      <c r="L128" s="183"/>
      <c r="M128" s="183"/>
    </row>
    <row r="129" spans="1:13">
      <c r="A129" s="59" t="s">
        <v>102</v>
      </c>
      <c r="B129" s="144"/>
      <c r="C129" s="145"/>
      <c r="D129" s="145"/>
      <c r="E129" s="145"/>
      <c r="F129" s="145"/>
      <c r="G129" s="145"/>
      <c r="H129" s="145"/>
      <c r="I129" s="145"/>
      <c r="J129" s="145"/>
      <c r="K129" s="145"/>
      <c r="L129" s="145"/>
      <c r="M129" s="146"/>
    </row>
    <row r="130" spans="1:13">
      <c r="A130" s="59"/>
      <c r="B130" s="170" t="s">
        <v>103</v>
      </c>
      <c r="C130" s="171"/>
      <c r="D130" s="171"/>
      <c r="E130" s="171"/>
      <c r="F130" s="171"/>
      <c r="G130" s="172"/>
      <c r="H130" s="171" t="s">
        <v>104</v>
      </c>
      <c r="I130" s="171"/>
      <c r="J130" s="171"/>
      <c r="K130" s="171"/>
      <c r="L130" s="171"/>
      <c r="M130" s="174"/>
    </row>
    <row r="131" spans="1:13">
      <c r="B131" s="138"/>
      <c r="C131" s="139"/>
      <c r="D131" s="139"/>
      <c r="E131" s="139"/>
      <c r="F131" s="139"/>
      <c r="G131" s="181"/>
      <c r="H131" s="139"/>
      <c r="I131" s="139"/>
      <c r="J131" s="139"/>
      <c r="K131" s="139"/>
      <c r="L131" s="139"/>
      <c r="M131" s="140"/>
    </row>
    <row r="132" spans="1:13" s="235" customFormat="1" ht="28.2" customHeight="1">
      <c r="A132" s="104" t="s">
        <v>105</v>
      </c>
      <c r="B132" s="104"/>
      <c r="C132" s="104"/>
      <c r="D132" s="104"/>
      <c r="E132" s="104"/>
      <c r="F132" s="104"/>
      <c r="G132" s="104"/>
      <c r="H132" s="104"/>
      <c r="I132" s="104"/>
      <c r="J132" s="104"/>
      <c r="K132" s="104"/>
      <c r="L132" s="104"/>
      <c r="M132" s="104"/>
    </row>
    <row r="133" spans="1:13">
      <c r="A133" s="106" t="s">
        <v>106</v>
      </c>
      <c r="B133" s="144"/>
      <c r="C133" s="145"/>
      <c r="D133" s="145"/>
      <c r="E133" s="145"/>
      <c r="F133" s="145"/>
      <c r="G133" s="145"/>
      <c r="H133" s="145"/>
      <c r="I133" s="145"/>
      <c r="J133" s="145"/>
      <c r="K133" s="145"/>
      <c r="L133" s="145"/>
      <c r="M133" s="146"/>
    </row>
    <row r="134" spans="1:13">
      <c r="A134" s="59"/>
      <c r="B134" s="223" t="s">
        <v>107</v>
      </c>
      <c r="C134" s="168"/>
      <c r="D134" s="168"/>
      <c r="E134" s="168"/>
      <c r="F134" s="168"/>
      <c r="G134" s="168"/>
      <c r="H134" s="168"/>
      <c r="I134" s="168"/>
      <c r="J134" s="168"/>
      <c r="K134" s="168"/>
      <c r="L134" s="168"/>
      <c r="M134" s="169"/>
    </row>
    <row r="135" spans="1:13">
      <c r="A135" s="59"/>
      <c r="B135" s="231" t="s">
        <v>108</v>
      </c>
      <c r="C135" s="232"/>
      <c r="D135" s="232"/>
      <c r="E135" s="233"/>
      <c r="F135" s="173" t="s">
        <v>109</v>
      </c>
      <c r="G135" s="171"/>
      <c r="H135" s="171"/>
      <c r="I135" s="172"/>
      <c r="J135" s="171" t="s">
        <v>110</v>
      </c>
      <c r="K135" s="171"/>
      <c r="L135" s="171"/>
      <c r="M135" s="174"/>
    </row>
    <row r="136" spans="1:13">
      <c r="A136" s="106" t="s">
        <v>111</v>
      </c>
      <c r="B136" s="135"/>
      <c r="C136" s="136"/>
      <c r="D136" s="136"/>
      <c r="E136" s="143"/>
      <c r="F136" s="175"/>
      <c r="G136" s="136"/>
      <c r="H136" s="136"/>
      <c r="I136" s="143"/>
      <c r="J136" s="136"/>
      <c r="K136" s="136"/>
      <c r="L136" s="136"/>
      <c r="M136" s="137"/>
    </row>
    <row r="137" spans="1:13">
      <c r="A137" s="106" t="s">
        <v>112</v>
      </c>
      <c r="B137" s="135"/>
      <c r="C137" s="136"/>
      <c r="D137" s="136"/>
      <c r="E137" s="143"/>
      <c r="F137" s="175"/>
      <c r="G137" s="136"/>
      <c r="H137" s="136"/>
      <c r="I137" s="143"/>
      <c r="J137" s="136"/>
      <c r="K137" s="136"/>
      <c r="L137" s="136"/>
      <c r="M137" s="137"/>
    </row>
    <row r="138" spans="1:13">
      <c r="A138" s="106" t="s">
        <v>113</v>
      </c>
      <c r="B138" s="135"/>
      <c r="C138" s="136"/>
      <c r="D138" s="136"/>
      <c r="E138" s="143"/>
      <c r="F138" s="175"/>
      <c r="G138" s="136"/>
      <c r="H138" s="136"/>
      <c r="I138" s="143"/>
      <c r="J138" s="136"/>
      <c r="K138" s="136"/>
      <c r="L138" s="136"/>
      <c r="M138" s="137"/>
    </row>
    <row r="139" spans="1:13">
      <c r="A139" s="106" t="s">
        <v>114</v>
      </c>
      <c r="B139" s="135"/>
      <c r="C139" s="136"/>
      <c r="D139" s="136"/>
      <c r="E139" s="143"/>
      <c r="F139" s="175"/>
      <c r="G139" s="136"/>
      <c r="H139" s="136"/>
      <c r="I139" s="143"/>
      <c r="J139" s="136"/>
      <c r="K139" s="136"/>
      <c r="L139" s="136"/>
      <c r="M139" s="137"/>
    </row>
    <row r="140" spans="1:13">
      <c r="A140" s="106" t="s">
        <v>115</v>
      </c>
      <c r="B140" s="135"/>
      <c r="C140" s="136"/>
      <c r="D140" s="136"/>
      <c r="E140" s="143"/>
      <c r="F140" s="175"/>
      <c r="G140" s="136"/>
      <c r="H140" s="136"/>
      <c r="I140" s="143"/>
      <c r="J140" s="136"/>
      <c r="K140" s="136"/>
      <c r="L140" s="136"/>
      <c r="M140" s="137"/>
    </row>
    <row r="141" spans="1:13">
      <c r="A141" s="106" t="s">
        <v>116</v>
      </c>
      <c r="B141" s="135"/>
      <c r="C141" s="136"/>
      <c r="D141" s="136"/>
      <c r="E141" s="143"/>
      <c r="F141" s="175"/>
      <c r="G141" s="136"/>
      <c r="H141" s="136"/>
      <c r="I141" s="143"/>
      <c r="J141" s="136"/>
      <c r="K141" s="136"/>
      <c r="L141" s="136"/>
      <c r="M141" s="137"/>
    </row>
    <row r="142" spans="1:13">
      <c r="A142" s="106" t="s">
        <v>117</v>
      </c>
      <c r="B142" s="135"/>
      <c r="C142" s="136"/>
      <c r="D142" s="136"/>
      <c r="E142" s="143"/>
      <c r="F142" s="175"/>
      <c r="G142" s="136"/>
      <c r="H142" s="136"/>
      <c r="I142" s="143"/>
      <c r="J142" s="136"/>
      <c r="K142" s="136"/>
      <c r="L142" s="136"/>
      <c r="M142" s="137"/>
    </row>
    <row r="143" spans="1:13">
      <c r="A143" s="106" t="s">
        <v>118</v>
      </c>
      <c r="B143" s="135"/>
      <c r="C143" s="136"/>
      <c r="D143" s="136"/>
      <c r="E143" s="143"/>
      <c r="F143" s="175"/>
      <c r="G143" s="136"/>
      <c r="H143" s="136"/>
      <c r="I143" s="143"/>
      <c r="J143" s="136"/>
      <c r="K143" s="136"/>
      <c r="L143" s="136"/>
      <c r="M143" s="137"/>
    </row>
    <row r="144" spans="1:13">
      <c r="A144" s="106" t="s">
        <v>119</v>
      </c>
      <c r="B144" s="135"/>
      <c r="C144" s="136"/>
      <c r="D144" s="136"/>
      <c r="E144" s="143"/>
      <c r="F144" s="175"/>
      <c r="G144" s="136"/>
      <c r="H144" s="136"/>
      <c r="I144" s="143"/>
      <c r="J144" s="136"/>
      <c r="K144" s="136"/>
      <c r="L144" s="136"/>
      <c r="M144" s="137"/>
    </row>
    <row r="145" spans="1:13">
      <c r="A145" s="106" t="s">
        <v>120</v>
      </c>
      <c r="B145" s="135"/>
      <c r="C145" s="136"/>
      <c r="D145" s="136"/>
      <c r="E145" s="143"/>
      <c r="F145" s="175"/>
      <c r="G145" s="136"/>
      <c r="H145" s="136"/>
      <c r="I145" s="143"/>
      <c r="J145" s="136"/>
      <c r="K145" s="136"/>
      <c r="L145" s="136"/>
      <c r="M145" s="137"/>
    </row>
    <row r="146" spans="1:13">
      <c r="A146" s="106" t="s">
        <v>121</v>
      </c>
      <c r="B146" s="135"/>
      <c r="C146" s="136"/>
      <c r="D146" s="136"/>
      <c r="E146" s="143"/>
      <c r="F146" s="175"/>
      <c r="G146" s="136"/>
      <c r="H146" s="136"/>
      <c r="I146" s="143"/>
      <c r="J146" s="136"/>
      <c r="K146" s="136"/>
      <c r="L146" s="136"/>
      <c r="M146" s="137"/>
    </row>
    <row r="147" spans="1:13">
      <c r="A147" s="106" t="s">
        <v>122</v>
      </c>
      <c r="B147" s="135"/>
      <c r="C147" s="136"/>
      <c r="D147" s="136"/>
      <c r="E147" s="143"/>
      <c r="F147" s="175"/>
      <c r="G147" s="136"/>
      <c r="H147" s="136"/>
      <c r="I147" s="143"/>
      <c r="J147" s="136"/>
      <c r="K147" s="136"/>
      <c r="L147" s="136"/>
      <c r="M147" s="137"/>
    </row>
    <row r="148" spans="1:13">
      <c r="A148" s="106" t="s">
        <v>123</v>
      </c>
      <c r="B148" s="135"/>
      <c r="C148" s="136"/>
      <c r="D148" s="136"/>
      <c r="E148" s="143"/>
      <c r="F148" s="175"/>
      <c r="G148" s="136"/>
      <c r="H148" s="136"/>
      <c r="I148" s="143"/>
      <c r="J148" s="136"/>
      <c r="K148" s="136"/>
      <c r="L148" s="136"/>
      <c r="M148" s="137"/>
    </row>
    <row r="149" spans="1:13">
      <c r="A149" s="106" t="s">
        <v>124</v>
      </c>
      <c r="B149" s="135"/>
      <c r="C149" s="136"/>
      <c r="D149" s="136"/>
      <c r="E149" s="143"/>
      <c r="F149" s="175"/>
      <c r="G149" s="136"/>
      <c r="H149" s="136"/>
      <c r="I149" s="143"/>
      <c r="J149" s="136"/>
      <c r="K149" s="136"/>
      <c r="L149" s="136"/>
      <c r="M149" s="137"/>
    </row>
    <row r="150" spans="1:13">
      <c r="A150" s="106" t="s">
        <v>125</v>
      </c>
      <c r="B150" s="138"/>
      <c r="C150" s="139"/>
      <c r="D150" s="139"/>
      <c r="E150" s="181"/>
      <c r="F150" s="182"/>
      <c r="G150" s="139"/>
      <c r="H150" s="139"/>
      <c r="I150" s="181"/>
      <c r="J150" s="139"/>
      <c r="K150" s="139"/>
      <c r="L150" s="139"/>
      <c r="M150" s="140"/>
    </row>
  </sheetData>
  <mergeCells count="303">
    <mergeCell ref="B148:E148"/>
    <mergeCell ref="F148:I148"/>
    <mergeCell ref="J148:M148"/>
    <mergeCell ref="B149:E149"/>
    <mergeCell ref="F149:I149"/>
    <mergeCell ref="J149:M149"/>
    <mergeCell ref="B150:E150"/>
    <mergeCell ref="F150:I150"/>
    <mergeCell ref="J150:M150"/>
    <mergeCell ref="B145:E145"/>
    <mergeCell ref="F145:I145"/>
    <mergeCell ref="J145:M145"/>
    <mergeCell ref="B146:E146"/>
    <mergeCell ref="F146:I146"/>
    <mergeCell ref="J146:M146"/>
    <mergeCell ref="B147:E147"/>
    <mergeCell ref="F147:I147"/>
    <mergeCell ref="J147:M147"/>
    <mergeCell ref="B142:E142"/>
    <mergeCell ref="F142:I142"/>
    <mergeCell ref="J142:M142"/>
    <mergeCell ref="B143:E143"/>
    <mergeCell ref="F143:I143"/>
    <mergeCell ref="J143:M143"/>
    <mergeCell ref="B144:E144"/>
    <mergeCell ref="F144:I144"/>
    <mergeCell ref="J144:M144"/>
    <mergeCell ref="B139:E139"/>
    <mergeCell ref="F139:I139"/>
    <mergeCell ref="J139:M139"/>
    <mergeCell ref="B140:E140"/>
    <mergeCell ref="F140:I140"/>
    <mergeCell ref="J140:M140"/>
    <mergeCell ref="B141:E141"/>
    <mergeCell ref="F141:I141"/>
    <mergeCell ref="J141:M141"/>
    <mergeCell ref="B136:E136"/>
    <mergeCell ref="F136:I136"/>
    <mergeCell ref="J136:M136"/>
    <mergeCell ref="B137:E137"/>
    <mergeCell ref="F137:I137"/>
    <mergeCell ref="J137:M137"/>
    <mergeCell ref="B138:E138"/>
    <mergeCell ref="F138:I138"/>
    <mergeCell ref="J138:M138"/>
    <mergeCell ref="B129:M129"/>
    <mergeCell ref="B130:G130"/>
    <mergeCell ref="H130:M130"/>
    <mergeCell ref="B131:G131"/>
    <mergeCell ref="H131:M131"/>
    <mergeCell ref="B133:M133"/>
    <mergeCell ref="B134:M134"/>
    <mergeCell ref="B135:E135"/>
    <mergeCell ref="F135:I135"/>
    <mergeCell ref="J135:M135"/>
    <mergeCell ref="B123:G123"/>
    <mergeCell ref="H123:M123"/>
    <mergeCell ref="B124:M124"/>
    <mergeCell ref="B125:M125"/>
    <mergeCell ref="B126:G126"/>
    <mergeCell ref="H126:M126"/>
    <mergeCell ref="B127:G127"/>
    <mergeCell ref="H127:M127"/>
    <mergeCell ref="B128:M128"/>
    <mergeCell ref="B113:M113"/>
    <mergeCell ref="B114:M114"/>
    <mergeCell ref="B115:M115"/>
    <mergeCell ref="B116:M116"/>
    <mergeCell ref="B117:M117"/>
    <mergeCell ref="B118:M118"/>
    <mergeCell ref="B119:M119"/>
    <mergeCell ref="B121:M121"/>
    <mergeCell ref="B122:G122"/>
    <mergeCell ref="H122:M122"/>
    <mergeCell ref="B104:M104"/>
    <mergeCell ref="B105:M105"/>
    <mergeCell ref="B106:M106"/>
    <mergeCell ref="B107:M107"/>
    <mergeCell ref="B108:M108"/>
    <mergeCell ref="B109:M109"/>
    <mergeCell ref="B110:M110"/>
    <mergeCell ref="B111:M111"/>
    <mergeCell ref="B112:M112"/>
    <mergeCell ref="B99:G99"/>
    <mergeCell ref="H99:M99"/>
    <mergeCell ref="B100:G100"/>
    <mergeCell ref="H100:M100"/>
    <mergeCell ref="B101:G101"/>
    <mergeCell ref="H101:M101"/>
    <mergeCell ref="B102:G102"/>
    <mergeCell ref="H102:M102"/>
    <mergeCell ref="B103:M103"/>
    <mergeCell ref="B91:M91"/>
    <mergeCell ref="B92:M92"/>
    <mergeCell ref="B93:M93"/>
    <mergeCell ref="B94:M94"/>
    <mergeCell ref="B95:M95"/>
    <mergeCell ref="B96:M96"/>
    <mergeCell ref="B97:G97"/>
    <mergeCell ref="H97:M97"/>
    <mergeCell ref="B98:G98"/>
    <mergeCell ref="H98:M98"/>
    <mergeCell ref="B88:E88"/>
    <mergeCell ref="F88:I88"/>
    <mergeCell ref="J88:M88"/>
    <mergeCell ref="B89:E89"/>
    <mergeCell ref="F89:I89"/>
    <mergeCell ref="J89:M89"/>
    <mergeCell ref="B90:E90"/>
    <mergeCell ref="F90:I90"/>
    <mergeCell ref="J90:M90"/>
    <mergeCell ref="B85:C85"/>
    <mergeCell ref="D85:E85"/>
    <mergeCell ref="F85:G85"/>
    <mergeCell ref="H85:I85"/>
    <mergeCell ref="J85:K85"/>
    <mergeCell ref="L85:M85"/>
    <mergeCell ref="B86:M86"/>
    <mergeCell ref="B87:E87"/>
    <mergeCell ref="F87:I87"/>
    <mergeCell ref="J87:M87"/>
    <mergeCell ref="B83:C83"/>
    <mergeCell ref="D83:E83"/>
    <mergeCell ref="F83:G83"/>
    <mergeCell ref="H83:I83"/>
    <mergeCell ref="J83:K83"/>
    <mergeCell ref="L83:M83"/>
    <mergeCell ref="B84:C84"/>
    <mergeCell ref="D84:E84"/>
    <mergeCell ref="F84:G84"/>
    <mergeCell ref="H84:I84"/>
    <mergeCell ref="J84:K84"/>
    <mergeCell ref="L84:M84"/>
    <mergeCell ref="B78:E78"/>
    <mergeCell ref="F78:I78"/>
    <mergeCell ref="J78:M78"/>
    <mergeCell ref="B80:M80"/>
    <mergeCell ref="B81:M81"/>
    <mergeCell ref="B82:C82"/>
    <mergeCell ref="D82:E82"/>
    <mergeCell ref="F82:G82"/>
    <mergeCell ref="H82:I82"/>
    <mergeCell ref="J82:K82"/>
    <mergeCell ref="L82:M82"/>
    <mergeCell ref="B73:M73"/>
    <mergeCell ref="B74:M74"/>
    <mergeCell ref="B75:E75"/>
    <mergeCell ref="F75:I75"/>
    <mergeCell ref="J75:M75"/>
    <mergeCell ref="B76:E76"/>
    <mergeCell ref="F76:I76"/>
    <mergeCell ref="J76:M76"/>
    <mergeCell ref="B77:E77"/>
    <mergeCell ref="F77:I77"/>
    <mergeCell ref="J77:M77"/>
    <mergeCell ref="B70:E70"/>
    <mergeCell ref="F70:I70"/>
    <mergeCell ref="J70:M70"/>
    <mergeCell ref="B71:E71"/>
    <mergeCell ref="F71:I71"/>
    <mergeCell ref="J71:M71"/>
    <mergeCell ref="B72:E72"/>
    <mergeCell ref="F72:I72"/>
    <mergeCell ref="J72:M72"/>
    <mergeCell ref="B67:E67"/>
    <mergeCell ref="F67:I67"/>
    <mergeCell ref="J67:M67"/>
    <mergeCell ref="B68:E68"/>
    <mergeCell ref="F68:I68"/>
    <mergeCell ref="J68:M68"/>
    <mergeCell ref="B69:E69"/>
    <mergeCell ref="F69:I69"/>
    <mergeCell ref="J69:M69"/>
    <mergeCell ref="B62:M62"/>
    <mergeCell ref="B63:M63"/>
    <mergeCell ref="B64:M64"/>
    <mergeCell ref="B65:E65"/>
    <mergeCell ref="F65:I65"/>
    <mergeCell ref="J65:M65"/>
    <mergeCell ref="B66:E66"/>
    <mergeCell ref="F66:I66"/>
    <mergeCell ref="J66:M66"/>
    <mergeCell ref="B59:E59"/>
    <mergeCell ref="F59:I59"/>
    <mergeCell ref="J59:M59"/>
    <mergeCell ref="B60:E60"/>
    <mergeCell ref="F60:I60"/>
    <mergeCell ref="J60:M60"/>
    <mergeCell ref="B61:E61"/>
    <mergeCell ref="F61:I61"/>
    <mergeCell ref="J61:M61"/>
    <mergeCell ref="B56:E56"/>
    <mergeCell ref="F56:I56"/>
    <mergeCell ref="J56:M56"/>
    <mergeCell ref="B57:E57"/>
    <mergeCell ref="F57:I57"/>
    <mergeCell ref="J57:M57"/>
    <mergeCell ref="B58:E58"/>
    <mergeCell ref="F58:I58"/>
    <mergeCell ref="J58:M58"/>
    <mergeCell ref="B51:M51"/>
    <mergeCell ref="B52:M52"/>
    <mergeCell ref="B53:M53"/>
    <mergeCell ref="B54:E54"/>
    <mergeCell ref="F54:I54"/>
    <mergeCell ref="J54:M54"/>
    <mergeCell ref="B55:E55"/>
    <mergeCell ref="F55:I55"/>
    <mergeCell ref="J55:M55"/>
    <mergeCell ref="B48:E48"/>
    <mergeCell ref="F48:I48"/>
    <mergeCell ref="J48:M48"/>
    <mergeCell ref="B49:E49"/>
    <mergeCell ref="F49:I49"/>
    <mergeCell ref="J49:M49"/>
    <mergeCell ref="B50:E50"/>
    <mergeCell ref="F50:I50"/>
    <mergeCell ref="J50:M50"/>
    <mergeCell ref="B45:E45"/>
    <mergeCell ref="F45:I45"/>
    <mergeCell ref="J45:M45"/>
    <mergeCell ref="B46:E46"/>
    <mergeCell ref="F46:I46"/>
    <mergeCell ref="J46:M46"/>
    <mergeCell ref="B47:E47"/>
    <mergeCell ref="F47:I47"/>
    <mergeCell ref="J47:M47"/>
    <mergeCell ref="B40:M40"/>
    <mergeCell ref="B41:M41"/>
    <mergeCell ref="B42:M42"/>
    <mergeCell ref="B43:E43"/>
    <mergeCell ref="F43:I43"/>
    <mergeCell ref="J43:M43"/>
    <mergeCell ref="B44:E44"/>
    <mergeCell ref="F44:I44"/>
    <mergeCell ref="J44:M44"/>
    <mergeCell ref="B37:E37"/>
    <mergeCell ref="F37:I37"/>
    <mergeCell ref="J37:M37"/>
    <mergeCell ref="B38:E38"/>
    <mergeCell ref="F38:I38"/>
    <mergeCell ref="J38:M38"/>
    <mergeCell ref="B39:E39"/>
    <mergeCell ref="F39:I39"/>
    <mergeCell ref="J39:M39"/>
    <mergeCell ref="B32:E32"/>
    <mergeCell ref="F32:I32"/>
    <mergeCell ref="J32:M32"/>
    <mergeCell ref="B33:E33"/>
    <mergeCell ref="F33:I33"/>
    <mergeCell ref="J33:M33"/>
    <mergeCell ref="B34:M34"/>
    <mergeCell ref="B35:M35"/>
    <mergeCell ref="B36:E36"/>
    <mergeCell ref="F36:I36"/>
    <mergeCell ref="J36:M36"/>
    <mergeCell ref="B29:E29"/>
    <mergeCell ref="F29:I29"/>
    <mergeCell ref="J29:M29"/>
    <mergeCell ref="B30:E30"/>
    <mergeCell ref="F30:I30"/>
    <mergeCell ref="J30:M30"/>
    <mergeCell ref="B31:E31"/>
    <mergeCell ref="F31:I31"/>
    <mergeCell ref="J31:M31"/>
    <mergeCell ref="B25:M25"/>
    <mergeCell ref="B26:E26"/>
    <mergeCell ref="F26:I26"/>
    <mergeCell ref="J26:M26"/>
    <mergeCell ref="B27:E27"/>
    <mergeCell ref="F27:I27"/>
    <mergeCell ref="J27:M27"/>
    <mergeCell ref="B28:E28"/>
    <mergeCell ref="F28:I28"/>
    <mergeCell ref="J28:M28"/>
    <mergeCell ref="B19:E19"/>
    <mergeCell ref="F19:I19"/>
    <mergeCell ref="J19:M19"/>
    <mergeCell ref="B20:E20"/>
    <mergeCell ref="F20:I20"/>
    <mergeCell ref="J20:M20"/>
    <mergeCell ref="B21:M21"/>
    <mergeCell ref="B22:M22"/>
    <mergeCell ref="B24:M24"/>
    <mergeCell ref="B13:M13"/>
    <mergeCell ref="B14:M14"/>
    <mergeCell ref="B15:M15"/>
    <mergeCell ref="B16:M16"/>
    <mergeCell ref="B17:E17"/>
    <mergeCell ref="F17:I17"/>
    <mergeCell ref="J17:M17"/>
    <mergeCell ref="B18:E18"/>
    <mergeCell ref="F18:I18"/>
    <mergeCell ref="J18:M18"/>
    <mergeCell ref="B4:M4"/>
    <mergeCell ref="B5:M5"/>
    <mergeCell ref="B6:M6"/>
    <mergeCell ref="B7:M7"/>
    <mergeCell ref="B8:M8"/>
    <mergeCell ref="B9:M9"/>
    <mergeCell ref="B10:M10"/>
    <mergeCell ref="B11:M11"/>
    <mergeCell ref="A1:M1"/>
  </mergeCells>
  <dataValidations count="1">
    <dataValidation type="list" allowBlank="1" showInputMessage="1" showErrorMessage="1" sqref="B14:M14" xr:uid="{00000000-0002-0000-0100-000000000000}">
      <formula1>"Yes,No"</formula1>
    </dataValidation>
  </dataValidations>
  <pageMargins left="0.7" right="0.7" top="0.75" bottom="0.75" header="0.3" footer="0.3"/>
  <pageSetup orientation="portrait" verticalDpi="360"/>
  <drawing r:id="rId1"/>
  <legacyDrawing r:id="rId2"/>
  <mc:AlternateContent xmlns:mc="http://schemas.openxmlformats.org/markup-compatibility/2006">
    <mc:Choice Requires="x14">
      <controls>
        <mc:AlternateContent xmlns:mc="http://schemas.openxmlformats.org/markup-compatibility/2006">
          <mc:Choice Requires="x14">
            <control shapeId="18434" r:id="rId3" name="Check Box 2">
              <controlPr defaultSize="0" autoPict="0">
                <anchor moveWithCells="1">
                  <from>
                    <xdr:col>1</xdr:col>
                    <xdr:colOff>76200</xdr:colOff>
                    <xdr:row>11</xdr:row>
                    <xdr:rowOff>342900</xdr:rowOff>
                  </from>
                  <to>
                    <xdr:col>2</xdr:col>
                    <xdr:colOff>518160</xdr:colOff>
                    <xdr:row>12</xdr:row>
                    <xdr:rowOff>327660</xdr:rowOff>
                  </to>
                </anchor>
              </controlPr>
            </control>
          </mc:Choice>
        </mc:AlternateContent>
        <mc:AlternateContent xmlns:mc="http://schemas.openxmlformats.org/markup-compatibility/2006">
          <mc:Choice Requires="x14">
            <control shapeId="18435" r:id="rId4" name="Check Box 3">
              <controlPr defaultSize="0" autoPict="0">
                <anchor moveWithCells="1">
                  <from>
                    <xdr:col>2</xdr:col>
                    <xdr:colOff>632460</xdr:colOff>
                    <xdr:row>11</xdr:row>
                    <xdr:rowOff>342900</xdr:rowOff>
                  </from>
                  <to>
                    <xdr:col>4</xdr:col>
                    <xdr:colOff>594360</xdr:colOff>
                    <xdr:row>12</xdr:row>
                    <xdr:rowOff>365760</xdr:rowOff>
                  </to>
                </anchor>
              </controlPr>
            </control>
          </mc:Choice>
        </mc:AlternateContent>
        <mc:AlternateContent xmlns:mc="http://schemas.openxmlformats.org/markup-compatibility/2006">
          <mc:Choice Requires="x14">
            <control shapeId="18436" r:id="rId5" name="Check Box 4">
              <controlPr defaultSize="0" autoPict="0">
                <anchor moveWithCells="1">
                  <from>
                    <xdr:col>5</xdr:col>
                    <xdr:colOff>137160</xdr:colOff>
                    <xdr:row>11</xdr:row>
                    <xdr:rowOff>327660</xdr:rowOff>
                  </from>
                  <to>
                    <xdr:col>6</xdr:col>
                    <xdr:colOff>678180</xdr:colOff>
                    <xdr:row>12</xdr:row>
                    <xdr:rowOff>365760</xdr:rowOff>
                  </to>
                </anchor>
              </controlPr>
            </control>
          </mc:Choice>
        </mc:AlternateContent>
        <mc:AlternateContent xmlns:mc="http://schemas.openxmlformats.org/markup-compatibility/2006">
          <mc:Choice Requires="x14">
            <control shapeId="18437" r:id="rId6" name="Check Box 5">
              <controlPr defaultSize="0" autoPict="0">
                <anchor moveWithCells="1">
                  <from>
                    <xdr:col>7</xdr:col>
                    <xdr:colOff>342900</xdr:colOff>
                    <xdr:row>11</xdr:row>
                    <xdr:rowOff>327660</xdr:rowOff>
                  </from>
                  <to>
                    <xdr:col>9</xdr:col>
                    <xdr:colOff>0</xdr:colOff>
                    <xdr:row>12</xdr:row>
                    <xdr:rowOff>365760</xdr:rowOff>
                  </to>
                </anchor>
              </controlPr>
            </control>
          </mc:Choice>
        </mc:AlternateContent>
        <mc:AlternateContent xmlns:mc="http://schemas.openxmlformats.org/markup-compatibility/2006">
          <mc:Choice Requires="x14">
            <control shapeId="18438" r:id="rId7" name="Check Box 6">
              <controlPr defaultSize="0" autoPict="0">
                <anchor moveWithCells="1">
                  <from>
                    <xdr:col>9</xdr:col>
                    <xdr:colOff>175260</xdr:colOff>
                    <xdr:row>11</xdr:row>
                    <xdr:rowOff>327660</xdr:rowOff>
                  </from>
                  <to>
                    <xdr:col>10</xdr:col>
                    <xdr:colOff>716280</xdr:colOff>
                    <xdr:row>12</xdr:row>
                    <xdr:rowOff>342900</xdr:rowOff>
                  </to>
                </anchor>
              </controlPr>
            </control>
          </mc:Choice>
        </mc:AlternateContent>
        <mc:AlternateContent xmlns:mc="http://schemas.openxmlformats.org/markup-compatibility/2006">
          <mc:Choice Requires="x14">
            <control shapeId="18439" r:id="rId8" name="Check Box 7">
              <controlPr defaultSize="0" autoPict="0">
                <anchor moveWithCells="1">
                  <from>
                    <xdr:col>10</xdr:col>
                    <xdr:colOff>571500</xdr:colOff>
                    <xdr:row>11</xdr:row>
                    <xdr:rowOff>289560</xdr:rowOff>
                  </from>
                  <to>
                    <xdr:col>12</xdr:col>
                    <xdr:colOff>236220</xdr:colOff>
                    <xdr:row>12</xdr:row>
                    <xdr:rowOff>327660</xdr:rowOff>
                  </to>
                </anchor>
              </controlPr>
            </control>
          </mc:Choice>
        </mc:AlternateContent>
        <mc:AlternateContent xmlns:mc="http://schemas.openxmlformats.org/markup-compatibility/2006">
          <mc:Choice Requires="x14">
            <control shapeId="18440" r:id="rId9" name="Check Box 8">
              <controlPr defaultSize="0" autoPict="0">
                <anchor moveWithCells="1">
                  <from>
                    <xdr:col>1</xdr:col>
                    <xdr:colOff>60960</xdr:colOff>
                    <xdr:row>12</xdr:row>
                    <xdr:rowOff>266700</xdr:rowOff>
                  </from>
                  <to>
                    <xdr:col>2</xdr:col>
                    <xdr:colOff>670560</xdr:colOff>
                    <xdr:row>12</xdr:row>
                    <xdr:rowOff>594360</xdr:rowOff>
                  </to>
                </anchor>
              </controlPr>
            </control>
          </mc:Choice>
        </mc:AlternateContent>
        <mc:AlternateContent xmlns:mc="http://schemas.openxmlformats.org/markup-compatibility/2006">
          <mc:Choice Requires="x14">
            <control shapeId="18442" r:id="rId10" name="Check Box 10">
              <controlPr defaultSize="0" autoPict="0">
                <anchor moveWithCells="1">
                  <from>
                    <xdr:col>7</xdr:col>
                    <xdr:colOff>784860</xdr:colOff>
                    <xdr:row>12</xdr:row>
                    <xdr:rowOff>251460</xdr:rowOff>
                  </from>
                  <to>
                    <xdr:col>9</xdr:col>
                    <xdr:colOff>480060</xdr:colOff>
                    <xdr:row>12</xdr:row>
                    <xdr:rowOff>594360</xdr:rowOff>
                  </to>
                </anchor>
              </controlPr>
            </control>
          </mc:Choice>
        </mc:AlternateContent>
        <mc:AlternateContent xmlns:mc="http://schemas.openxmlformats.org/markup-compatibility/2006">
          <mc:Choice Requires="x14">
            <control shapeId="18443" r:id="rId11" name="Check Box 11">
              <controlPr defaultSize="0" autoPict="0">
                <anchor moveWithCells="1">
                  <from>
                    <xdr:col>2</xdr:col>
                    <xdr:colOff>822960</xdr:colOff>
                    <xdr:row>12</xdr:row>
                    <xdr:rowOff>152400</xdr:rowOff>
                  </from>
                  <to>
                    <xdr:col>8</xdr:col>
                    <xdr:colOff>7620</xdr:colOff>
                    <xdr:row>13</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2"/>
  <sheetViews>
    <sheetView topLeftCell="C10" workbookViewId="0"/>
  </sheetViews>
  <sheetFormatPr defaultColWidth="8.59765625" defaultRowHeight="16.8"/>
  <cols>
    <col min="1" max="1" width="21.19921875" style="41" customWidth="1"/>
    <col min="2" max="2" width="10" style="42" customWidth="1"/>
    <col min="3" max="3" width="44.5" style="42" customWidth="1"/>
    <col min="4" max="4" width="15.59765625" customWidth="1"/>
    <col min="5" max="5" width="13.19921875" style="42" customWidth="1"/>
    <col min="6" max="6" width="13.59765625" style="2" customWidth="1"/>
    <col min="7" max="7" width="13.8984375" customWidth="1"/>
    <col min="8" max="8" width="21.8984375" customWidth="1"/>
    <col min="9" max="9" width="13.8984375" customWidth="1"/>
    <col min="10" max="10" width="13.19921875" customWidth="1"/>
    <col min="11" max="13" width="14.59765625" customWidth="1"/>
    <col min="14" max="14" width="22.69921875" customWidth="1"/>
  </cols>
  <sheetData>
    <row r="1" spans="1:14" s="109" customFormat="1" ht="48" customHeight="1">
      <c r="A1" s="107" t="s">
        <v>126</v>
      </c>
      <c r="B1" s="107" t="s">
        <v>127</v>
      </c>
      <c r="C1" s="107" t="s">
        <v>128</v>
      </c>
      <c r="D1" s="107" t="s">
        <v>129</v>
      </c>
      <c r="E1" s="107" t="s">
        <v>130</v>
      </c>
      <c r="F1" s="108" t="s">
        <v>131</v>
      </c>
      <c r="G1" s="107" t="s">
        <v>132</v>
      </c>
      <c r="H1" s="107" t="s">
        <v>133</v>
      </c>
      <c r="I1" s="108" t="s">
        <v>134</v>
      </c>
      <c r="J1" s="108" t="s">
        <v>135</v>
      </c>
      <c r="K1" s="107" t="s">
        <v>131</v>
      </c>
      <c r="L1" s="107" t="s">
        <v>136</v>
      </c>
      <c r="M1" s="108" t="s">
        <v>137</v>
      </c>
      <c r="N1" s="107" t="s">
        <v>138</v>
      </c>
    </row>
    <row r="2" spans="1:14" ht="86.4" customHeight="1">
      <c r="A2" s="43" t="s">
        <v>139</v>
      </c>
      <c r="B2" s="44" t="s">
        <v>140</v>
      </c>
      <c r="C2" s="45" t="s">
        <v>141</v>
      </c>
      <c r="D2" s="46"/>
      <c r="E2" s="51" t="s">
        <v>142</v>
      </c>
      <c r="F2" s="81" t="s">
        <v>8</v>
      </c>
      <c r="G2" s="46"/>
      <c r="H2" s="46"/>
      <c r="I2" s="57"/>
      <c r="J2" s="46"/>
      <c r="K2" s="58"/>
      <c r="L2" s="46"/>
      <c r="M2" s="58"/>
      <c r="N2" s="46"/>
    </row>
    <row r="3" spans="1:14" ht="61.95" customHeight="1">
      <c r="A3" s="43" t="s">
        <v>139</v>
      </c>
      <c r="B3" s="44" t="s">
        <v>143</v>
      </c>
      <c r="C3" s="47" t="s">
        <v>144</v>
      </c>
      <c r="D3" s="46"/>
      <c r="E3" s="51" t="s">
        <v>12</v>
      </c>
      <c r="F3" s="81" t="s">
        <v>8</v>
      </c>
      <c r="G3" s="46"/>
      <c r="H3" s="46"/>
      <c r="I3" s="57"/>
      <c r="J3" s="46"/>
      <c r="K3" s="58"/>
      <c r="L3" s="46"/>
      <c r="M3" s="58"/>
      <c r="N3" s="46"/>
    </row>
    <row r="4" spans="1:14" ht="77.400000000000006" customHeight="1">
      <c r="A4" s="3" t="s">
        <v>139</v>
      </c>
      <c r="B4" s="4" t="s">
        <v>145</v>
      </c>
      <c r="C4" s="26" t="s">
        <v>146</v>
      </c>
      <c r="D4" s="6"/>
      <c r="E4" s="4" t="s">
        <v>6</v>
      </c>
      <c r="F4" s="17" t="s">
        <v>8</v>
      </c>
      <c r="G4" s="6"/>
      <c r="H4" s="6"/>
      <c r="I4" s="24"/>
      <c r="J4" s="6"/>
      <c r="K4" s="24"/>
      <c r="L4" s="6"/>
      <c r="M4" s="24"/>
      <c r="N4" s="6"/>
    </row>
    <row r="5" spans="1:14" ht="97.95" customHeight="1">
      <c r="A5" s="3" t="s">
        <v>139</v>
      </c>
      <c r="B5" s="4" t="s">
        <v>147</v>
      </c>
      <c r="C5" s="26" t="s">
        <v>148</v>
      </c>
      <c r="D5" s="6"/>
      <c r="E5" s="4" t="s">
        <v>12</v>
      </c>
      <c r="F5" s="17" t="s">
        <v>8</v>
      </c>
      <c r="G5" s="6"/>
      <c r="H5" s="6"/>
      <c r="I5" s="24"/>
      <c r="J5" s="6"/>
      <c r="K5" s="24"/>
      <c r="L5" s="6"/>
      <c r="M5" s="24"/>
      <c r="N5" s="6"/>
    </row>
    <row r="6" spans="1:14" ht="69" customHeight="1">
      <c r="A6" s="3" t="s">
        <v>139</v>
      </c>
      <c r="B6" s="4" t="s">
        <v>149</v>
      </c>
      <c r="C6" s="26" t="s">
        <v>150</v>
      </c>
      <c r="D6" s="6"/>
      <c r="E6" s="4" t="s">
        <v>12</v>
      </c>
      <c r="F6" s="17" t="s">
        <v>8</v>
      </c>
      <c r="G6" s="6"/>
      <c r="H6" s="6"/>
      <c r="I6" s="24"/>
      <c r="J6" s="6"/>
      <c r="K6" s="24"/>
      <c r="L6" s="6"/>
      <c r="M6" s="24"/>
      <c r="N6" s="6"/>
    </row>
    <row r="7" spans="1:14" ht="91.5" customHeight="1">
      <c r="A7" s="3" t="s">
        <v>139</v>
      </c>
      <c r="B7" s="4" t="s">
        <v>151</v>
      </c>
      <c r="C7" s="26" t="s">
        <v>152</v>
      </c>
      <c r="D7" s="6"/>
      <c r="E7" s="4" t="s">
        <v>12</v>
      </c>
      <c r="F7" s="17" t="s">
        <v>8</v>
      </c>
      <c r="G7" s="6"/>
      <c r="H7" s="6"/>
      <c r="I7" s="24"/>
      <c r="J7" s="6"/>
      <c r="K7" s="24"/>
      <c r="L7" s="6"/>
      <c r="M7" s="24"/>
      <c r="N7" s="6"/>
    </row>
    <row r="8" spans="1:14" ht="54" customHeight="1">
      <c r="A8" s="3" t="s">
        <v>139</v>
      </c>
      <c r="B8" s="4" t="s">
        <v>153</v>
      </c>
      <c r="C8" s="26" t="s">
        <v>154</v>
      </c>
      <c r="D8" s="6"/>
      <c r="E8" s="4" t="s">
        <v>12</v>
      </c>
      <c r="F8" s="17" t="s">
        <v>8</v>
      </c>
      <c r="G8" s="6"/>
      <c r="H8" s="6"/>
      <c r="I8" s="24"/>
      <c r="J8" s="6"/>
      <c r="K8" s="24"/>
      <c r="L8" s="6"/>
      <c r="M8" s="24"/>
      <c r="N8" s="6"/>
    </row>
    <row r="9" spans="1:14" ht="110.4" customHeight="1">
      <c r="A9" s="3" t="s">
        <v>139</v>
      </c>
      <c r="B9" s="4" t="s">
        <v>155</v>
      </c>
      <c r="C9" s="26" t="s">
        <v>156</v>
      </c>
      <c r="D9" s="6"/>
      <c r="E9" s="4" t="s">
        <v>142</v>
      </c>
      <c r="F9" s="17" t="s">
        <v>8</v>
      </c>
      <c r="G9" s="6"/>
      <c r="H9" s="6"/>
      <c r="I9" s="24"/>
      <c r="J9" s="6"/>
      <c r="K9" s="24"/>
      <c r="L9" s="6"/>
      <c r="M9" s="24"/>
      <c r="N9" s="6"/>
    </row>
    <row r="10" spans="1:14" ht="114.45" customHeight="1">
      <c r="A10" s="3" t="s">
        <v>139</v>
      </c>
      <c r="B10" s="4" t="s">
        <v>157</v>
      </c>
      <c r="C10" s="26" t="s">
        <v>158</v>
      </c>
      <c r="D10" s="6"/>
      <c r="E10" s="4" t="s">
        <v>13</v>
      </c>
      <c r="F10" s="17" t="s">
        <v>8</v>
      </c>
      <c r="G10" s="6"/>
      <c r="H10" s="6"/>
      <c r="I10" s="24"/>
      <c r="J10" s="6"/>
      <c r="K10" s="24"/>
      <c r="L10" s="6"/>
      <c r="M10" s="24"/>
      <c r="N10" s="6"/>
    </row>
    <row r="11" spans="1:14" ht="82.95" customHeight="1">
      <c r="A11" s="3" t="s">
        <v>139</v>
      </c>
      <c r="B11" s="4" t="s">
        <v>159</v>
      </c>
      <c r="C11" s="26" t="s">
        <v>160</v>
      </c>
      <c r="D11" s="6"/>
      <c r="E11" s="4" t="s">
        <v>142</v>
      </c>
      <c r="F11" s="17" t="s">
        <v>8</v>
      </c>
      <c r="G11" s="6"/>
      <c r="H11" s="6"/>
      <c r="I11" s="24"/>
      <c r="J11" s="6"/>
      <c r="K11" s="24"/>
      <c r="L11" s="6"/>
      <c r="M11" s="24"/>
      <c r="N11" s="6"/>
    </row>
    <row r="12" spans="1:14" ht="108" customHeight="1">
      <c r="A12" s="3" t="s">
        <v>139</v>
      </c>
      <c r="B12" s="4" t="s">
        <v>161</v>
      </c>
      <c r="C12" s="26" t="s">
        <v>162</v>
      </c>
      <c r="D12" s="6"/>
      <c r="E12" s="4" t="s">
        <v>142</v>
      </c>
      <c r="F12" s="82" t="s">
        <v>8</v>
      </c>
      <c r="G12" s="6"/>
      <c r="H12" s="6"/>
      <c r="I12" s="24"/>
      <c r="J12" s="6"/>
      <c r="K12" s="24"/>
      <c r="L12" s="6"/>
      <c r="M12" s="24"/>
      <c r="N12" s="6"/>
    </row>
    <row r="13" spans="1:14" ht="82.2" customHeight="1">
      <c r="A13" s="3" t="s">
        <v>139</v>
      </c>
      <c r="B13" s="4" t="s">
        <v>163</v>
      </c>
      <c r="C13" s="26" t="s">
        <v>164</v>
      </c>
      <c r="D13" s="6"/>
      <c r="E13" s="4" t="s">
        <v>142</v>
      </c>
      <c r="F13" s="17" t="s">
        <v>8</v>
      </c>
      <c r="G13" s="6"/>
      <c r="H13" s="6"/>
      <c r="I13" s="24"/>
      <c r="J13" s="6"/>
      <c r="K13" s="24"/>
      <c r="L13" s="6"/>
      <c r="M13" s="24"/>
      <c r="N13" s="6"/>
    </row>
    <row r="14" spans="1:14" ht="108" customHeight="1">
      <c r="A14" s="3" t="s">
        <v>139</v>
      </c>
      <c r="B14" s="8" t="s">
        <v>165</v>
      </c>
      <c r="C14" s="95" t="s">
        <v>166</v>
      </c>
      <c r="D14" s="83"/>
      <c r="E14" s="4" t="s">
        <v>6</v>
      </c>
      <c r="F14" s="17" t="s">
        <v>8</v>
      </c>
      <c r="G14" s="6"/>
      <c r="H14" s="6"/>
      <c r="I14" s="24"/>
      <c r="J14" s="6"/>
      <c r="K14" s="24"/>
      <c r="L14" s="6"/>
      <c r="M14" s="24"/>
      <c r="N14" s="6"/>
    </row>
    <row r="15" spans="1:14" ht="139.94999999999999" customHeight="1">
      <c r="A15" s="11" t="s">
        <v>139</v>
      </c>
      <c r="B15" s="8" t="s">
        <v>167</v>
      </c>
      <c r="C15" s="95" t="s">
        <v>168</v>
      </c>
      <c r="D15" s="83"/>
      <c r="E15" s="4" t="s">
        <v>169</v>
      </c>
      <c r="F15" s="17" t="s">
        <v>8</v>
      </c>
      <c r="G15" s="6"/>
      <c r="H15" s="6"/>
      <c r="I15" s="24"/>
      <c r="J15" s="6"/>
      <c r="K15" s="24"/>
      <c r="L15" s="6"/>
      <c r="M15" s="24"/>
      <c r="N15" s="6"/>
    </row>
    <row r="16" spans="1:14" ht="85.5" customHeight="1">
      <c r="A16" s="3" t="s">
        <v>139</v>
      </c>
      <c r="B16" s="113" t="s">
        <v>170</v>
      </c>
      <c r="C16" s="48" t="s">
        <v>171</v>
      </c>
      <c r="D16" s="6"/>
      <c r="E16" s="4" t="s">
        <v>13</v>
      </c>
      <c r="F16" s="17" t="s">
        <v>8</v>
      </c>
      <c r="G16" s="6"/>
      <c r="H16" s="6"/>
      <c r="I16" s="24"/>
      <c r="J16" s="6"/>
      <c r="K16" s="24"/>
      <c r="L16" s="6"/>
      <c r="M16" s="24"/>
      <c r="N16" s="6"/>
    </row>
    <row r="17" spans="1:14" ht="99" customHeight="1">
      <c r="A17" s="3" t="s">
        <v>139</v>
      </c>
      <c r="B17" s="113" t="s">
        <v>172</v>
      </c>
      <c r="C17" s="114" t="s">
        <v>173</v>
      </c>
      <c r="D17" s="6"/>
      <c r="E17" s="4" t="s">
        <v>142</v>
      </c>
      <c r="F17" s="17" t="s">
        <v>8</v>
      </c>
      <c r="G17" s="6"/>
      <c r="H17" s="6"/>
      <c r="I17" s="24"/>
      <c r="J17" s="6"/>
      <c r="K17" s="24"/>
      <c r="L17" s="6"/>
      <c r="M17" s="24"/>
      <c r="N17" s="6"/>
    </row>
    <row r="18" spans="1:14" ht="85.5" customHeight="1">
      <c r="A18" s="3" t="s">
        <v>139</v>
      </c>
      <c r="B18" s="113" t="s">
        <v>174</v>
      </c>
      <c r="C18" s="5" t="s">
        <v>175</v>
      </c>
      <c r="D18" s="6"/>
      <c r="E18" s="4" t="s">
        <v>6</v>
      </c>
      <c r="F18" s="17" t="s">
        <v>8</v>
      </c>
      <c r="G18" s="6"/>
      <c r="H18" s="6"/>
      <c r="I18" s="24"/>
      <c r="J18" s="6"/>
      <c r="K18" s="24"/>
      <c r="L18" s="6"/>
      <c r="M18" s="24"/>
      <c r="N18" s="6"/>
    </row>
    <row r="19" spans="1:14" ht="113.7" customHeight="1">
      <c r="A19" s="3" t="s">
        <v>139</v>
      </c>
      <c r="B19" s="113" t="s">
        <v>176</v>
      </c>
      <c r="C19" s="9" t="s">
        <v>177</v>
      </c>
      <c r="D19" s="6"/>
      <c r="E19" s="4" t="s">
        <v>6</v>
      </c>
      <c r="F19" s="17" t="s">
        <v>8</v>
      </c>
      <c r="G19" s="6"/>
      <c r="H19" s="6"/>
      <c r="I19" s="24"/>
      <c r="J19" s="6"/>
      <c r="K19" s="24"/>
      <c r="L19" s="6"/>
      <c r="M19" s="24"/>
      <c r="N19" s="6"/>
    </row>
    <row r="20" spans="1:14" ht="145.5" customHeight="1">
      <c r="A20" s="3" t="s">
        <v>139</v>
      </c>
      <c r="B20" s="113" t="s">
        <v>178</v>
      </c>
      <c r="C20" s="115" t="s">
        <v>179</v>
      </c>
      <c r="D20" s="6"/>
      <c r="E20" s="4" t="s">
        <v>6</v>
      </c>
      <c r="F20" s="17" t="s">
        <v>8</v>
      </c>
      <c r="G20" s="6"/>
      <c r="H20" s="6"/>
      <c r="I20" s="24"/>
      <c r="J20" s="6"/>
      <c r="K20" s="24"/>
      <c r="L20" s="6"/>
      <c r="M20" s="24"/>
      <c r="N20" s="6"/>
    </row>
    <row r="21" spans="1:14" ht="84">
      <c r="A21" s="3" t="s">
        <v>139</v>
      </c>
      <c r="B21" s="113" t="s">
        <v>180</v>
      </c>
      <c r="C21" s="9" t="s">
        <v>181</v>
      </c>
      <c r="D21" s="6"/>
      <c r="E21" s="4" t="s">
        <v>142</v>
      </c>
      <c r="F21" s="17" t="s">
        <v>8</v>
      </c>
      <c r="G21" s="6"/>
      <c r="H21" s="6"/>
      <c r="I21" s="24"/>
      <c r="J21" s="6"/>
      <c r="K21" s="24"/>
      <c r="L21" s="6"/>
      <c r="M21" s="24"/>
      <c r="N21" s="6"/>
    </row>
    <row r="22" spans="1:14" ht="115.5" customHeight="1">
      <c r="A22" s="3" t="s">
        <v>139</v>
      </c>
      <c r="B22" s="113" t="s">
        <v>182</v>
      </c>
      <c r="C22" s="5" t="s">
        <v>183</v>
      </c>
      <c r="D22" s="6"/>
      <c r="E22" s="4" t="s">
        <v>142</v>
      </c>
      <c r="F22" s="17" t="s">
        <v>8</v>
      </c>
      <c r="G22" s="6"/>
      <c r="H22" s="6"/>
      <c r="I22" s="24"/>
      <c r="J22" s="6"/>
      <c r="K22" s="24"/>
      <c r="L22" s="6"/>
      <c r="M22" s="24"/>
      <c r="N22" s="6"/>
    </row>
    <row r="23" spans="1:14" ht="114" customHeight="1">
      <c r="A23" s="3" t="s">
        <v>139</v>
      </c>
      <c r="B23" s="113" t="s">
        <v>184</v>
      </c>
      <c r="C23" s="48" t="s">
        <v>185</v>
      </c>
      <c r="D23" s="6"/>
      <c r="E23" s="4" t="s">
        <v>142</v>
      </c>
      <c r="F23" s="17" t="s">
        <v>8</v>
      </c>
      <c r="G23" s="6"/>
      <c r="H23" s="6"/>
      <c r="I23" s="24"/>
      <c r="J23" s="6"/>
      <c r="K23" s="24"/>
      <c r="L23" s="6"/>
      <c r="M23" s="24"/>
      <c r="N23" s="6"/>
    </row>
    <row r="26" spans="1:14">
      <c r="A26" s="49"/>
      <c r="B26" s="50"/>
    </row>
    <row r="27" spans="1:14">
      <c r="C27" s="110" t="s">
        <v>186</v>
      </c>
      <c r="D27" s="28" t="s">
        <v>8</v>
      </c>
      <c r="E27" s="33" t="s">
        <v>9</v>
      </c>
      <c r="F27" s="34" t="s">
        <v>10</v>
      </c>
      <c r="G27" s="37"/>
      <c r="H27" s="37"/>
    </row>
    <row r="28" spans="1:14">
      <c r="C28" s="29" t="s">
        <v>6</v>
      </c>
      <c r="D28" s="6">
        <f>COUNTIFS(E2:E23,"Zero Tolerance",F2:F23,"Yes")</f>
        <v>5</v>
      </c>
      <c r="E28" s="52">
        <f>COUNTIFS(E2:E23,"Zero Tolerance",F2:F23,"No")</f>
        <v>0</v>
      </c>
      <c r="F28" s="53">
        <f>COUNTIFS(E2:E23,"Zero Tolerance",F2:F23,"Not Applicable")</f>
        <v>0</v>
      </c>
    </row>
    <row r="29" spans="1:14">
      <c r="C29" s="13" t="s">
        <v>142</v>
      </c>
      <c r="D29" s="6">
        <f>COUNTIFS(E2:E23,"Minimal",F2:F23,"Yes")</f>
        <v>9</v>
      </c>
      <c r="E29" s="52">
        <f>COUNTIFS(E2:E23,"Minimal",F2:F23,"No")</f>
        <v>0</v>
      </c>
      <c r="F29" s="54">
        <f>COUNTIFS(E2:E23,"Minimal",F2:F23,"Not Applicable")</f>
        <v>0</v>
      </c>
    </row>
    <row r="30" spans="1:14">
      <c r="C30" s="30" t="s">
        <v>12</v>
      </c>
      <c r="D30" s="6">
        <f>COUNTIFS(E2:E23,"Good",F2:F23,"Yes")</f>
        <v>5</v>
      </c>
      <c r="E30" s="52">
        <f>COUNTIFS(E2:E23,"Good",F2:F23,"No")</f>
        <v>0</v>
      </c>
      <c r="F30" s="54">
        <f>COUNTIFS(E2:E23,"Good",F2:F23,"Not Applicable")</f>
        <v>0</v>
      </c>
    </row>
    <row r="31" spans="1:14">
      <c r="C31" s="13" t="s">
        <v>13</v>
      </c>
      <c r="D31" s="6">
        <f>COUNTIFS(E2:E23,"Better",F2:F23,"Yes")</f>
        <v>2</v>
      </c>
      <c r="E31" s="52">
        <f>COUNTIFS(E2:E23,"Better",F2:F23,"No")</f>
        <v>0</v>
      </c>
      <c r="F31" s="54">
        <f>COUNTIFS(E2:E23,"Better",F2:F23,"Not Applicable")</f>
        <v>0</v>
      </c>
    </row>
    <row r="32" spans="1:14">
      <c r="C32" s="14" t="s">
        <v>14</v>
      </c>
      <c r="D32" s="31">
        <f>COUNTIFS(E2:E23,"Best",F2:F23,"Yes")</f>
        <v>0</v>
      </c>
      <c r="E32" s="55">
        <f>COUNTIFS(E2:E23,"Best",F2:F23,"No")</f>
        <v>0</v>
      </c>
      <c r="F32" s="56">
        <f>COUNTIFS(E2:E23,"Best",F2:F23,"Not Applicable")</f>
        <v>0</v>
      </c>
    </row>
  </sheetData>
  <dataValidations count="2">
    <dataValidation type="list" allowBlank="1" showInputMessage="1" showErrorMessage="1" sqref="I2:I23" xr:uid="{00000000-0002-0000-0200-000000000000}">
      <formula1>"Correct,Incorrect,Partially correct"</formula1>
    </dataValidation>
    <dataValidation type="list" allowBlank="1" showInputMessage="1" showErrorMessage="1" sqref="F2:F23" xr:uid="{00000000-0002-0000-0200-000001000000}">
      <formula1>"Yes,No,Not Applicable"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4"/>
  <sheetViews>
    <sheetView topLeftCell="C1" workbookViewId="0"/>
  </sheetViews>
  <sheetFormatPr defaultColWidth="8.59765625" defaultRowHeight="16.8"/>
  <cols>
    <col min="1" max="1" width="20.59765625" style="37" customWidth="1"/>
    <col min="2" max="2" width="11.3984375" customWidth="1"/>
    <col min="3" max="3" width="51.3984375" customWidth="1"/>
    <col min="4" max="4" width="15.8984375" customWidth="1"/>
    <col min="5" max="5" width="14.3984375" customWidth="1"/>
    <col min="6" max="6" width="11" style="2" customWidth="1"/>
    <col min="7" max="7" width="13.59765625" customWidth="1"/>
    <col min="8" max="8" width="23.8984375" customWidth="1"/>
    <col min="9" max="9" width="13.69921875" customWidth="1"/>
    <col min="10" max="10" width="13.19921875" customWidth="1"/>
    <col min="11" max="11" width="10.59765625" customWidth="1"/>
    <col min="12" max="13" width="14.19921875" customWidth="1"/>
    <col min="14" max="14" width="22" customWidth="1"/>
  </cols>
  <sheetData>
    <row r="1" spans="1:14" s="109" customFormat="1" ht="48.45" customHeight="1">
      <c r="A1" s="107" t="s">
        <v>126</v>
      </c>
      <c r="B1" s="107" t="s">
        <v>127</v>
      </c>
      <c r="C1" s="107" t="s">
        <v>128</v>
      </c>
      <c r="D1" s="107" t="s">
        <v>129</v>
      </c>
      <c r="E1" s="107" t="s">
        <v>130</v>
      </c>
      <c r="F1" s="108" t="s">
        <v>131</v>
      </c>
      <c r="G1" s="107" t="s">
        <v>132</v>
      </c>
      <c r="H1" s="107" t="s">
        <v>133</v>
      </c>
      <c r="I1" s="108" t="s">
        <v>134</v>
      </c>
      <c r="J1" s="108" t="s">
        <v>187</v>
      </c>
      <c r="K1" s="107" t="s">
        <v>131</v>
      </c>
      <c r="L1" s="107" t="s">
        <v>136</v>
      </c>
      <c r="M1" s="108" t="s">
        <v>137</v>
      </c>
      <c r="N1" s="107" t="s">
        <v>138</v>
      </c>
    </row>
    <row r="2" spans="1:14" ht="73.2" customHeight="1">
      <c r="A2" s="3" t="s">
        <v>188</v>
      </c>
      <c r="B2" s="4" t="s">
        <v>189</v>
      </c>
      <c r="C2" s="48" t="s">
        <v>190</v>
      </c>
      <c r="D2" s="6"/>
      <c r="E2" s="39" t="s">
        <v>11</v>
      </c>
      <c r="F2" s="16" t="s">
        <v>8</v>
      </c>
      <c r="G2" s="6"/>
      <c r="H2" s="6"/>
      <c r="I2" s="22"/>
      <c r="J2" s="23"/>
      <c r="K2" s="24"/>
      <c r="L2" s="6"/>
      <c r="M2" s="24"/>
      <c r="N2" s="6"/>
    </row>
    <row r="3" spans="1:14" ht="76.95" customHeight="1">
      <c r="A3" s="3" t="s">
        <v>188</v>
      </c>
      <c r="B3" s="4" t="s">
        <v>191</v>
      </c>
      <c r="C3" s="9" t="s">
        <v>192</v>
      </c>
      <c r="D3" s="6"/>
      <c r="E3" s="4" t="s">
        <v>6</v>
      </c>
      <c r="F3" s="17" t="s">
        <v>8</v>
      </c>
      <c r="G3" s="6"/>
      <c r="H3" s="6"/>
      <c r="I3" s="24"/>
      <c r="J3" s="6"/>
      <c r="K3" s="24"/>
      <c r="L3" s="6"/>
      <c r="M3" s="24"/>
      <c r="N3" s="6"/>
    </row>
    <row r="4" spans="1:14" ht="52.2" customHeight="1">
      <c r="A4" s="27" t="s">
        <v>188</v>
      </c>
      <c r="B4" s="4" t="s">
        <v>193</v>
      </c>
      <c r="C4" s="5" t="s">
        <v>194</v>
      </c>
      <c r="D4" s="6"/>
      <c r="E4" s="4" t="s">
        <v>11</v>
      </c>
      <c r="F4" s="17" t="s">
        <v>8</v>
      </c>
      <c r="G4" s="6"/>
      <c r="H4" s="6"/>
      <c r="I4" s="24"/>
      <c r="J4" s="6"/>
      <c r="K4" s="24"/>
      <c r="L4" s="6"/>
      <c r="M4" s="24"/>
      <c r="N4" s="6"/>
    </row>
    <row r="5" spans="1:14" ht="75" customHeight="1">
      <c r="A5" s="3" t="s">
        <v>188</v>
      </c>
      <c r="B5" s="4" t="s">
        <v>195</v>
      </c>
      <c r="C5" s="5" t="s">
        <v>196</v>
      </c>
      <c r="D5" s="6"/>
      <c r="E5" s="4" t="s">
        <v>11</v>
      </c>
      <c r="F5" s="17" t="s">
        <v>8</v>
      </c>
      <c r="G5" s="6"/>
      <c r="H5" s="6"/>
      <c r="I5" s="24"/>
      <c r="J5" s="6"/>
      <c r="K5" s="24"/>
      <c r="L5" s="6"/>
      <c r="M5" s="24"/>
      <c r="N5" s="6"/>
    </row>
    <row r="6" spans="1:14" ht="60.75" customHeight="1">
      <c r="A6" s="27" t="s">
        <v>188</v>
      </c>
      <c r="B6" s="4" t="s">
        <v>197</v>
      </c>
      <c r="C6" s="5" t="s">
        <v>198</v>
      </c>
      <c r="D6" s="6"/>
      <c r="E6" s="4" t="s">
        <v>11</v>
      </c>
      <c r="F6" s="17" t="s">
        <v>8</v>
      </c>
      <c r="G6" s="6"/>
      <c r="H6" s="6"/>
      <c r="I6" s="24"/>
      <c r="J6" s="6"/>
      <c r="K6" s="24"/>
      <c r="L6" s="6"/>
      <c r="M6" s="24"/>
      <c r="N6" s="6"/>
    </row>
    <row r="7" spans="1:14" ht="76.95" customHeight="1">
      <c r="A7" s="38" t="s">
        <v>188</v>
      </c>
      <c r="B7" s="4" t="s">
        <v>199</v>
      </c>
      <c r="C7" s="114" t="s">
        <v>200</v>
      </c>
      <c r="D7" s="6"/>
      <c r="E7" s="4" t="s">
        <v>12</v>
      </c>
      <c r="F7" s="17" t="s">
        <v>8</v>
      </c>
      <c r="G7" s="6"/>
      <c r="H7" s="6"/>
      <c r="I7" s="24"/>
      <c r="J7" s="6"/>
      <c r="K7" s="24"/>
      <c r="L7" s="6"/>
      <c r="M7" s="24"/>
      <c r="N7" s="6"/>
    </row>
    <row r="8" spans="1:14" ht="59.7" customHeight="1">
      <c r="A8" s="27" t="s">
        <v>188</v>
      </c>
      <c r="B8" s="4" t="s">
        <v>201</v>
      </c>
      <c r="C8" s="26" t="s">
        <v>202</v>
      </c>
      <c r="D8" s="6"/>
      <c r="E8" s="4" t="s">
        <v>12</v>
      </c>
      <c r="F8" s="17" t="s">
        <v>8</v>
      </c>
      <c r="G8" s="6"/>
      <c r="H8" s="6"/>
      <c r="I8" s="17"/>
      <c r="J8" s="6"/>
      <c r="K8" s="17"/>
      <c r="L8" s="6"/>
      <c r="M8" s="17"/>
      <c r="N8" s="6"/>
    </row>
    <row r="9" spans="1:14" ht="82.2" customHeight="1">
      <c r="A9" s="27" t="s">
        <v>188</v>
      </c>
      <c r="B9" s="4" t="s">
        <v>203</v>
      </c>
      <c r="C9" s="9" t="s">
        <v>204</v>
      </c>
      <c r="D9" s="6"/>
      <c r="E9" s="4" t="s">
        <v>14</v>
      </c>
      <c r="F9" s="17" t="s">
        <v>8</v>
      </c>
      <c r="G9" s="6"/>
      <c r="H9" s="6"/>
      <c r="I9" s="24"/>
      <c r="J9" s="6"/>
      <c r="K9" s="24"/>
      <c r="L9" s="6"/>
      <c r="M9" s="24"/>
      <c r="N9" s="6"/>
    </row>
    <row r="10" spans="1:14" ht="244.95" customHeight="1">
      <c r="A10" s="27" t="s">
        <v>188</v>
      </c>
      <c r="B10" s="4" t="s">
        <v>205</v>
      </c>
      <c r="C10" s="9" t="s">
        <v>206</v>
      </c>
      <c r="D10" s="6"/>
      <c r="E10" s="4" t="s">
        <v>11</v>
      </c>
      <c r="F10" s="17" t="s">
        <v>8</v>
      </c>
      <c r="G10" s="6"/>
      <c r="H10" s="6"/>
      <c r="I10" s="24"/>
      <c r="J10" s="6"/>
      <c r="K10" s="24"/>
      <c r="L10" s="6"/>
      <c r="M10" s="24"/>
      <c r="N10" s="6"/>
    </row>
    <row r="11" spans="1:14" ht="216.6" customHeight="1">
      <c r="A11" s="27" t="s">
        <v>207</v>
      </c>
      <c r="B11" s="4" t="s">
        <v>208</v>
      </c>
      <c r="C11" s="115" t="s">
        <v>209</v>
      </c>
      <c r="D11" s="6"/>
      <c r="E11" s="4" t="s">
        <v>12</v>
      </c>
      <c r="F11" s="17" t="s">
        <v>8</v>
      </c>
      <c r="G11" s="6"/>
      <c r="H11" s="6"/>
      <c r="I11" s="24"/>
      <c r="J11" s="6"/>
      <c r="K11" s="24"/>
      <c r="L11" s="6"/>
      <c r="M11" s="24"/>
      <c r="N11" s="6"/>
    </row>
    <row r="12" spans="1:14" ht="86.7" customHeight="1">
      <c r="A12" s="27" t="s">
        <v>188</v>
      </c>
      <c r="B12" s="4" t="s">
        <v>210</v>
      </c>
      <c r="C12" s="5" t="s">
        <v>211</v>
      </c>
      <c r="D12" s="6"/>
      <c r="E12" s="4" t="s">
        <v>13</v>
      </c>
      <c r="F12" s="17" t="s">
        <v>8</v>
      </c>
      <c r="G12" s="6"/>
      <c r="H12" s="6"/>
      <c r="I12" s="24"/>
      <c r="J12" s="6"/>
      <c r="K12" s="24"/>
      <c r="L12" s="6"/>
      <c r="M12" s="24"/>
      <c r="N12" s="6"/>
    </row>
    <row r="13" spans="1:14" ht="57.45" customHeight="1">
      <c r="A13" s="27" t="s">
        <v>188</v>
      </c>
      <c r="B13" s="4" t="s">
        <v>212</v>
      </c>
      <c r="C13" s="5" t="s">
        <v>213</v>
      </c>
      <c r="D13" s="6"/>
      <c r="E13" s="4" t="s">
        <v>13</v>
      </c>
      <c r="F13" s="17" t="s">
        <v>8</v>
      </c>
      <c r="G13" s="6"/>
      <c r="H13" s="6"/>
      <c r="I13" s="24"/>
      <c r="J13" s="6"/>
      <c r="K13" s="24"/>
      <c r="L13" s="6"/>
      <c r="M13" s="24"/>
      <c r="N13" s="6"/>
    </row>
    <row r="14" spans="1:14" ht="46.5" customHeight="1">
      <c r="A14" s="27" t="s">
        <v>188</v>
      </c>
      <c r="B14" s="4" t="s">
        <v>214</v>
      </c>
      <c r="C14" s="5" t="s">
        <v>215</v>
      </c>
      <c r="D14" s="6"/>
      <c r="E14" s="4" t="s">
        <v>13</v>
      </c>
      <c r="F14" s="17" t="s">
        <v>8</v>
      </c>
      <c r="G14" s="6"/>
      <c r="H14" s="6"/>
      <c r="I14" s="24"/>
      <c r="J14" s="6"/>
      <c r="K14" s="24"/>
      <c r="L14" s="6"/>
      <c r="M14" s="24"/>
      <c r="N14" s="6"/>
    </row>
    <row r="15" spans="1:14" ht="61.5" customHeight="1">
      <c r="A15" s="27" t="s">
        <v>188</v>
      </c>
      <c r="B15" s="4" t="s">
        <v>216</v>
      </c>
      <c r="C15" s="5" t="s">
        <v>217</v>
      </c>
      <c r="D15" s="6"/>
      <c r="E15" s="4" t="s">
        <v>13</v>
      </c>
      <c r="F15" s="17" t="s">
        <v>8</v>
      </c>
      <c r="G15" s="6"/>
      <c r="H15" s="6"/>
      <c r="I15" s="24"/>
      <c r="J15" s="6"/>
      <c r="K15" s="24"/>
      <c r="L15" s="6"/>
      <c r="M15" s="24"/>
      <c r="N15" s="6"/>
    </row>
    <row r="19" spans="3:8">
      <c r="C19" s="110" t="s">
        <v>186</v>
      </c>
      <c r="D19" s="28" t="s">
        <v>8</v>
      </c>
      <c r="E19" s="33" t="s">
        <v>9</v>
      </c>
      <c r="F19" s="40" t="s">
        <v>10</v>
      </c>
      <c r="G19" s="37"/>
      <c r="H19" s="37"/>
    </row>
    <row r="20" spans="3:8">
      <c r="C20" s="29" t="s">
        <v>6</v>
      </c>
      <c r="D20" s="6">
        <f>COUNTIFS(E2:E15,"Zero Tolerance",F2:F15,"Yes")</f>
        <v>1</v>
      </c>
      <c r="E20" s="6">
        <f>COUNTIFS(E2:E15,"Zero Tolerance",F2:F15,"No")</f>
        <v>0</v>
      </c>
      <c r="F20" s="20">
        <f>COUNTIFS(E2:E15,"Zero Tolerance",F2:F15,"Not Applicable")</f>
        <v>0</v>
      </c>
    </row>
    <row r="21" spans="3:8">
      <c r="C21" s="13" t="s">
        <v>11</v>
      </c>
      <c r="D21" s="6">
        <f>COUNTIFS(E2:E15,"Minimum",F2:F15,"Yes")</f>
        <v>5</v>
      </c>
      <c r="E21" s="6">
        <f>COUNTIFS(E2:E15,"Minimum",F2:F15,"No")</f>
        <v>0</v>
      </c>
      <c r="F21" s="20">
        <f>COUNTIFS(E2:E15,"Minimum",F2:F15,"Not Applicable")</f>
        <v>0</v>
      </c>
    </row>
    <row r="22" spans="3:8">
      <c r="C22" s="30" t="s">
        <v>12</v>
      </c>
      <c r="D22" s="6">
        <f>COUNTIFS(E2:E15,"Good",F2:F15,"Yes")</f>
        <v>3</v>
      </c>
      <c r="E22" s="6">
        <f>COUNTIFS(E2:E15,"Good",F2:F15,"No")</f>
        <v>0</v>
      </c>
      <c r="F22" s="20">
        <f>COUNTIFS(E2:E15,"Good",F2:F15,"Not Applicable")</f>
        <v>0</v>
      </c>
    </row>
    <row r="23" spans="3:8">
      <c r="C23" s="13" t="s">
        <v>13</v>
      </c>
      <c r="D23" s="6">
        <f>COUNTIFS(E2:E15,"Better",F2:F15,"Yes")</f>
        <v>4</v>
      </c>
      <c r="E23" s="6">
        <f>COUNTIFS(E2:E15,"Better",F2:F15,"No")</f>
        <v>0</v>
      </c>
      <c r="F23" s="20">
        <f>COUNTIFS(E2:E15,"Better",F2:F15,"Not Applicable")</f>
        <v>0</v>
      </c>
    </row>
    <row r="24" spans="3:8">
      <c r="C24" s="14" t="s">
        <v>14</v>
      </c>
      <c r="D24" s="31">
        <f>COUNTIFS(E2:E15,"Best",F2:F15,"Yes")</f>
        <v>1</v>
      </c>
      <c r="E24" s="31">
        <f>COUNTIFS(E2:E15,"Best",F2:F15,"No")</f>
        <v>0</v>
      </c>
      <c r="F24" s="21">
        <f>COUNTIFS(E2:E15,"Best",F2:F15,"Not Applicable")</f>
        <v>0</v>
      </c>
    </row>
  </sheetData>
  <dataValidations count="2">
    <dataValidation type="list" allowBlank="1" showInputMessage="1" showErrorMessage="1" sqref="I2:I15" xr:uid="{00000000-0002-0000-0300-000000000000}">
      <formula1>"Correct,Incorrect,Partially correct"</formula1>
    </dataValidation>
    <dataValidation type="list" allowBlank="1" showInputMessage="1" showErrorMessage="1" sqref="F2:F15" xr:uid="{00000000-0002-0000-0300-000001000000}">
      <formula1>"Yes,No,Not Applicable"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6"/>
  <sheetViews>
    <sheetView zoomScaleNormal="100" workbookViewId="0">
      <selection activeCell="F5" sqref="F5"/>
    </sheetView>
  </sheetViews>
  <sheetFormatPr defaultColWidth="8.59765625" defaultRowHeight="16.8"/>
  <cols>
    <col min="1" max="1" width="18.3984375" customWidth="1"/>
    <col min="2" max="2" width="11.8984375" customWidth="1"/>
    <col min="3" max="3" width="45.3984375" style="96" customWidth="1"/>
    <col min="4" max="4" width="18" customWidth="1"/>
    <col min="5" max="5" width="14" customWidth="1"/>
    <col min="6" max="6" width="13" customWidth="1"/>
    <col min="7" max="7" width="14" customWidth="1"/>
    <col min="8" max="8" width="21.59765625" customWidth="1"/>
    <col min="9" max="9" width="14.19921875" customWidth="1"/>
    <col min="10" max="10" width="13.19921875" customWidth="1"/>
    <col min="11" max="11" width="10.59765625" customWidth="1"/>
    <col min="12" max="13" width="14.19921875" customWidth="1"/>
    <col min="14" max="14" width="21.8984375" customWidth="1"/>
  </cols>
  <sheetData>
    <row r="1" spans="1:14" s="109" customFormat="1" ht="49.5" customHeight="1">
      <c r="A1" s="107" t="s">
        <v>126</v>
      </c>
      <c r="B1" s="107" t="s">
        <v>127</v>
      </c>
      <c r="C1" s="107" t="s">
        <v>128</v>
      </c>
      <c r="D1" s="107" t="s">
        <v>129</v>
      </c>
      <c r="E1" s="107" t="s">
        <v>130</v>
      </c>
      <c r="F1" s="108" t="s">
        <v>131</v>
      </c>
      <c r="G1" s="107" t="s">
        <v>132</v>
      </c>
      <c r="H1" s="107" t="s">
        <v>133</v>
      </c>
      <c r="I1" s="108" t="s">
        <v>134</v>
      </c>
      <c r="J1" s="108" t="s">
        <v>187</v>
      </c>
      <c r="K1" s="107" t="s">
        <v>131</v>
      </c>
      <c r="L1" s="107" t="s">
        <v>136</v>
      </c>
      <c r="M1" s="108" t="s">
        <v>137</v>
      </c>
      <c r="N1" s="107" t="s">
        <v>138</v>
      </c>
    </row>
    <row r="2" spans="1:14" ht="100.2" customHeight="1">
      <c r="A2" s="3" t="s">
        <v>218</v>
      </c>
      <c r="B2" s="4" t="s">
        <v>219</v>
      </c>
      <c r="C2" s="114" t="s">
        <v>220</v>
      </c>
      <c r="D2" s="94"/>
      <c r="E2" s="4" t="s">
        <v>11</v>
      </c>
      <c r="F2" s="16" t="s">
        <v>8</v>
      </c>
      <c r="G2" s="6"/>
      <c r="H2" s="6"/>
      <c r="I2" s="22"/>
      <c r="J2" s="23"/>
      <c r="K2" s="24"/>
      <c r="L2" s="6"/>
      <c r="M2" s="24"/>
      <c r="N2" s="6"/>
    </row>
    <row r="3" spans="1:14" ht="79.2" customHeight="1">
      <c r="A3" s="3" t="s">
        <v>218</v>
      </c>
      <c r="B3" s="4" t="s">
        <v>221</v>
      </c>
      <c r="C3" s="48" t="s">
        <v>222</v>
      </c>
      <c r="D3" s="6"/>
      <c r="E3" s="4" t="s">
        <v>11</v>
      </c>
      <c r="F3" s="16" t="s">
        <v>8</v>
      </c>
      <c r="G3" s="6"/>
      <c r="H3" s="6"/>
      <c r="I3" s="32"/>
      <c r="J3" s="23"/>
      <c r="K3" s="6"/>
      <c r="L3" s="6"/>
      <c r="M3" s="6"/>
      <c r="N3" s="6"/>
    </row>
    <row r="4" spans="1:14" ht="70.5" customHeight="1">
      <c r="A4" s="27" t="s">
        <v>218</v>
      </c>
      <c r="B4" s="4" t="s">
        <v>223</v>
      </c>
      <c r="C4" s="115" t="s">
        <v>224</v>
      </c>
      <c r="D4" s="6"/>
      <c r="E4" s="4" t="s">
        <v>11</v>
      </c>
      <c r="F4" s="16" t="s">
        <v>8</v>
      </c>
      <c r="G4" s="6"/>
      <c r="H4" s="6"/>
      <c r="I4" s="32"/>
      <c r="J4" s="6"/>
      <c r="K4" s="6"/>
      <c r="L4" s="6"/>
      <c r="M4" s="6"/>
      <c r="N4" s="6"/>
    </row>
    <row r="5" spans="1:14" ht="93.75" customHeight="1">
      <c r="A5" s="7" t="s">
        <v>225</v>
      </c>
      <c r="B5" s="8" t="s">
        <v>226</v>
      </c>
      <c r="C5" s="9" t="s">
        <v>227</v>
      </c>
      <c r="D5" s="83"/>
      <c r="E5" s="8" t="s">
        <v>228</v>
      </c>
      <c r="F5" s="16" t="s">
        <v>8</v>
      </c>
      <c r="G5" s="6"/>
      <c r="H5" s="6"/>
      <c r="I5" s="22"/>
      <c r="J5" s="6"/>
      <c r="K5" s="22"/>
      <c r="L5" s="6"/>
      <c r="M5" s="6"/>
      <c r="N5" s="6"/>
    </row>
    <row r="6" spans="1:14" ht="65.7" customHeight="1">
      <c r="A6" s="3" t="s">
        <v>218</v>
      </c>
      <c r="B6" s="4" t="s">
        <v>229</v>
      </c>
      <c r="C6" s="115" t="s">
        <v>230</v>
      </c>
      <c r="D6" s="6"/>
      <c r="E6" s="4" t="s">
        <v>11</v>
      </c>
      <c r="F6" s="17" t="s">
        <v>8</v>
      </c>
      <c r="G6" s="6"/>
      <c r="H6" s="6"/>
      <c r="I6" s="24"/>
      <c r="J6" s="6"/>
      <c r="K6" s="24"/>
      <c r="L6" s="6"/>
      <c r="M6" s="24"/>
      <c r="N6" s="6"/>
    </row>
    <row r="7" spans="1:14" ht="100.8">
      <c r="A7" s="3" t="s">
        <v>218</v>
      </c>
      <c r="B7" s="4" t="s">
        <v>231</v>
      </c>
      <c r="C7" s="9" t="s">
        <v>232</v>
      </c>
      <c r="D7" s="6"/>
      <c r="E7" s="4" t="s">
        <v>233</v>
      </c>
      <c r="F7" s="17" t="s">
        <v>8</v>
      </c>
      <c r="G7" s="6"/>
      <c r="H7" s="6"/>
      <c r="I7" s="24"/>
      <c r="J7" s="6"/>
      <c r="K7" s="24"/>
      <c r="L7" s="6"/>
      <c r="M7" s="24"/>
      <c r="N7" s="6"/>
    </row>
    <row r="8" spans="1:14" ht="70.95" customHeight="1">
      <c r="A8" s="3" t="s">
        <v>218</v>
      </c>
      <c r="B8" s="8" t="s">
        <v>234</v>
      </c>
      <c r="C8" s="9" t="s">
        <v>235</v>
      </c>
      <c r="D8" s="6"/>
      <c r="E8" s="4" t="s">
        <v>11</v>
      </c>
      <c r="F8" s="17" t="s">
        <v>8</v>
      </c>
      <c r="G8" s="6"/>
      <c r="H8" s="6"/>
      <c r="I8" s="24"/>
      <c r="J8" s="6"/>
      <c r="K8" s="24"/>
      <c r="L8" s="6"/>
      <c r="M8" s="24"/>
      <c r="N8" s="6"/>
    </row>
    <row r="9" spans="1:14" ht="51" customHeight="1">
      <c r="A9" s="3" t="s">
        <v>218</v>
      </c>
      <c r="B9" s="4" t="s">
        <v>236</v>
      </c>
      <c r="C9" s="115" t="s">
        <v>237</v>
      </c>
      <c r="D9" s="6"/>
      <c r="E9" s="4" t="s">
        <v>228</v>
      </c>
      <c r="F9" s="17" t="s">
        <v>8</v>
      </c>
      <c r="G9" s="6"/>
      <c r="H9" s="6"/>
      <c r="I9" s="17"/>
      <c r="J9" s="6"/>
      <c r="K9" s="6"/>
      <c r="L9" s="6"/>
      <c r="M9" s="6"/>
      <c r="N9" s="6"/>
    </row>
    <row r="10" spans="1:14" ht="79.2" customHeight="1">
      <c r="A10" s="3" t="s">
        <v>218</v>
      </c>
      <c r="B10" s="4" t="s">
        <v>238</v>
      </c>
      <c r="C10" s="115" t="s">
        <v>239</v>
      </c>
      <c r="D10" s="6"/>
      <c r="E10" s="4" t="s">
        <v>12</v>
      </c>
      <c r="F10" s="17" t="s">
        <v>8</v>
      </c>
      <c r="G10" s="6"/>
      <c r="H10" s="6"/>
      <c r="I10" s="24"/>
      <c r="J10" s="6"/>
      <c r="K10" s="24"/>
      <c r="L10" s="6"/>
      <c r="M10" s="24"/>
      <c r="N10" s="6"/>
    </row>
    <row r="11" spans="1:14" ht="48.75" customHeight="1">
      <c r="A11" s="3" t="s">
        <v>218</v>
      </c>
      <c r="B11" s="8" t="s">
        <v>240</v>
      </c>
      <c r="C11" s="9" t="s">
        <v>241</v>
      </c>
      <c r="D11" s="6"/>
      <c r="E11" s="4" t="s">
        <v>11</v>
      </c>
      <c r="F11" s="17" t="s">
        <v>8</v>
      </c>
      <c r="G11" s="6"/>
      <c r="H11" s="6"/>
      <c r="I11" s="24"/>
      <c r="J11" s="6"/>
      <c r="K11" s="24"/>
      <c r="L11" s="6"/>
      <c r="M11" s="24"/>
      <c r="N11" s="6"/>
    </row>
    <row r="12" spans="1:14" ht="76.95" customHeight="1">
      <c r="A12" s="3" t="s">
        <v>218</v>
      </c>
      <c r="B12" s="113" t="s">
        <v>242</v>
      </c>
      <c r="C12" s="115" t="s">
        <v>243</v>
      </c>
      <c r="D12" s="6"/>
      <c r="E12" s="4" t="s">
        <v>12</v>
      </c>
      <c r="F12" s="17" t="s">
        <v>8</v>
      </c>
      <c r="G12" s="6"/>
      <c r="H12" s="6"/>
      <c r="I12" s="24"/>
      <c r="J12" s="6"/>
      <c r="K12" s="24"/>
      <c r="L12" s="6"/>
      <c r="M12" s="24"/>
      <c r="N12" s="6"/>
    </row>
    <row r="13" spans="1:14" ht="87" customHeight="1">
      <c r="A13" s="3" t="s">
        <v>218</v>
      </c>
      <c r="B13" s="113" t="s">
        <v>244</v>
      </c>
      <c r="C13" s="9" t="s">
        <v>245</v>
      </c>
      <c r="D13" s="6"/>
      <c r="E13" s="4" t="s">
        <v>228</v>
      </c>
      <c r="F13" s="17" t="s">
        <v>8</v>
      </c>
      <c r="G13" s="6"/>
      <c r="H13" s="6"/>
      <c r="I13" s="24"/>
      <c r="J13" s="6"/>
      <c r="K13" s="24"/>
      <c r="L13" s="6"/>
      <c r="M13" s="24"/>
      <c r="N13" s="6"/>
    </row>
    <row r="14" spans="1:14" ht="78" customHeight="1">
      <c r="A14" s="3" t="s">
        <v>218</v>
      </c>
      <c r="B14" s="113" t="s">
        <v>246</v>
      </c>
      <c r="C14" s="115" t="s">
        <v>247</v>
      </c>
      <c r="D14" s="6"/>
      <c r="E14" s="4" t="s">
        <v>228</v>
      </c>
      <c r="F14" s="17" t="s">
        <v>8</v>
      </c>
      <c r="G14" s="6"/>
      <c r="H14" s="6"/>
      <c r="I14" s="24"/>
      <c r="J14" s="6"/>
      <c r="K14" s="24"/>
      <c r="L14" s="6"/>
      <c r="M14" s="24"/>
      <c r="N14" s="6"/>
    </row>
    <row r="15" spans="1:14" ht="97.5" customHeight="1">
      <c r="A15" s="3" t="s">
        <v>225</v>
      </c>
      <c r="B15" s="113" t="s">
        <v>248</v>
      </c>
      <c r="C15" s="9" t="s">
        <v>249</v>
      </c>
      <c r="D15" s="83"/>
      <c r="E15" s="113" t="s">
        <v>228</v>
      </c>
      <c r="F15" s="116" t="s">
        <v>250</v>
      </c>
      <c r="G15" s="6"/>
      <c r="H15" s="6"/>
      <c r="I15" s="24"/>
      <c r="J15" s="6"/>
      <c r="K15" s="24"/>
      <c r="L15" s="6"/>
      <c r="M15" s="24"/>
      <c r="N15" s="6"/>
    </row>
    <row r="16" spans="1:14" ht="104.7" customHeight="1">
      <c r="A16" s="3" t="s">
        <v>218</v>
      </c>
      <c r="B16" s="113" t="s">
        <v>251</v>
      </c>
      <c r="C16" s="115" t="s">
        <v>252</v>
      </c>
      <c r="D16" s="6"/>
      <c r="E16" s="4" t="s">
        <v>13</v>
      </c>
      <c r="F16" s="17" t="s">
        <v>8</v>
      </c>
      <c r="G16" s="6"/>
      <c r="H16" s="6"/>
      <c r="I16" s="24"/>
      <c r="J16" s="6"/>
      <c r="K16" s="24"/>
      <c r="L16" s="6"/>
      <c r="M16" s="24"/>
      <c r="N16" s="6"/>
    </row>
    <row r="17" spans="1:14" ht="58.5" customHeight="1">
      <c r="A17" s="3" t="s">
        <v>218</v>
      </c>
      <c r="B17" s="113" t="s">
        <v>253</v>
      </c>
      <c r="C17" s="115" t="s">
        <v>254</v>
      </c>
      <c r="D17" s="6"/>
      <c r="E17" s="4" t="s">
        <v>13</v>
      </c>
      <c r="F17" s="17" t="s">
        <v>8</v>
      </c>
      <c r="G17" s="6"/>
      <c r="H17" s="6"/>
      <c r="I17" s="24"/>
      <c r="J17" s="6"/>
      <c r="K17" s="24"/>
      <c r="L17" s="6"/>
      <c r="M17" s="24"/>
      <c r="N17" s="6"/>
    </row>
    <row r="21" spans="1:14">
      <c r="C21" s="110" t="s">
        <v>186</v>
      </c>
      <c r="D21" s="28" t="s">
        <v>8</v>
      </c>
      <c r="E21" s="33" t="s">
        <v>9</v>
      </c>
      <c r="F21" s="34" t="s">
        <v>10</v>
      </c>
    </row>
    <row r="22" spans="1:14">
      <c r="C22" s="29" t="s">
        <v>6</v>
      </c>
      <c r="D22" s="6">
        <f>COUNTIFS(E2:E17,"Zero Tolerance",F2:F17,"Yes")</f>
        <v>0</v>
      </c>
      <c r="E22" s="6">
        <f>COUNTIFS(E2:E17,"Zero Tolerance",F2:F17,"No")</f>
        <v>0</v>
      </c>
      <c r="F22" s="35">
        <f>COUNTIFS(E2:E17,"Zero Tolerance",F2:F17,"Not Applicable")</f>
        <v>0</v>
      </c>
    </row>
    <row r="23" spans="1:14">
      <c r="C23" s="13" t="s">
        <v>11</v>
      </c>
      <c r="D23" s="6">
        <f>COUNTIFS(E2:E17,"Minimum",F2:F17,"Yes")</f>
        <v>6</v>
      </c>
      <c r="E23" s="6">
        <f>COUNTIFS(E2:E17,"Minimum",F2:F17,"No")</f>
        <v>0</v>
      </c>
      <c r="F23" s="35">
        <f>COUNTIFS(E2:E17,"Minimum",F2:F17,"Not Applicable")</f>
        <v>0</v>
      </c>
    </row>
    <row r="24" spans="1:14">
      <c r="C24" s="30" t="s">
        <v>12</v>
      </c>
      <c r="D24" s="6">
        <f>COUNTIFS(E2:E17,"Good",F2:F17,"Yes")</f>
        <v>2</v>
      </c>
      <c r="E24" s="6">
        <f>COUNTIFS(E2:E17,"Good",F2:F17,"No")</f>
        <v>0</v>
      </c>
      <c r="F24" s="35">
        <f>COUNTIFS(E2:E17,"Good",F2:F17,"Not Applicable")</f>
        <v>0</v>
      </c>
    </row>
    <row r="25" spans="1:14">
      <c r="C25" s="13" t="s">
        <v>13</v>
      </c>
      <c r="D25" s="6">
        <f>COUNTIFS(E2:E17,"Better",F2:F17,"Yes")</f>
        <v>2</v>
      </c>
      <c r="E25" s="6">
        <f>COUNTIFS(E2:E17,"Better",F2:F17,"No")</f>
        <v>0</v>
      </c>
      <c r="F25" s="35">
        <f>COUNTIFS(E2:E17,"Better",F2:F17,"Not Applicable")</f>
        <v>0</v>
      </c>
    </row>
    <row r="26" spans="1:14">
      <c r="C26" s="14" t="s">
        <v>14</v>
      </c>
      <c r="D26" s="31">
        <f>COUNTIFS(E2:E17,"Best",F2:F17,"Yes")</f>
        <v>0</v>
      </c>
      <c r="E26" s="31">
        <f>COUNTIFS(E2:E17,"Best",F2:F17,"No")</f>
        <v>0</v>
      </c>
      <c r="F26" s="36">
        <f>COUNTIFS(E2:E17,"Best",F2:F17,"Not Applicable")</f>
        <v>0</v>
      </c>
    </row>
  </sheetData>
  <phoneticPr fontId="29" type="noConversion"/>
  <dataValidations count="2">
    <dataValidation type="list" allowBlank="1" showInputMessage="1" showErrorMessage="1" sqref="I2:I17" xr:uid="{00000000-0002-0000-0400-000000000000}">
      <formula1>"Correct,Incorrect,Partially correct"</formula1>
    </dataValidation>
    <dataValidation type="list" allowBlank="1" showInputMessage="1" showErrorMessage="1" sqref="F2:F17" xr:uid="{00000000-0002-0000-0400-000001000000}">
      <formula1>"Yes,No,Not Applicable"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2"/>
  <sheetViews>
    <sheetView topLeftCell="E29" zoomScale="125" workbookViewId="0"/>
  </sheetViews>
  <sheetFormatPr defaultColWidth="8.59765625" defaultRowHeight="16.8"/>
  <cols>
    <col min="1" max="1" width="26.8984375" customWidth="1"/>
    <col min="2" max="2" width="13" customWidth="1"/>
    <col min="3" max="3" width="54.59765625" customWidth="1"/>
    <col min="4" max="4" width="19" customWidth="1"/>
    <col min="5" max="5" width="11.59765625" customWidth="1"/>
    <col min="6" max="6" width="12.59765625" style="2" customWidth="1"/>
    <col min="7" max="7" width="17" customWidth="1"/>
    <col min="8" max="8" width="22.19921875" customWidth="1"/>
    <col min="9" max="10" width="13.19921875" customWidth="1"/>
    <col min="11" max="11" width="10.59765625" customWidth="1"/>
    <col min="12" max="13" width="14.19921875" customWidth="1"/>
    <col min="14" max="14" width="19.3984375" customWidth="1"/>
  </cols>
  <sheetData>
    <row r="1" spans="1:14" s="109" customFormat="1" ht="55.2" customHeight="1">
      <c r="A1" s="107" t="s">
        <v>126</v>
      </c>
      <c r="B1" s="107" t="s">
        <v>127</v>
      </c>
      <c r="C1" s="107" t="s">
        <v>128</v>
      </c>
      <c r="D1" s="107" t="s">
        <v>129</v>
      </c>
      <c r="E1" s="107" t="s">
        <v>130</v>
      </c>
      <c r="F1" s="108" t="s">
        <v>131</v>
      </c>
      <c r="G1" s="107" t="s">
        <v>132</v>
      </c>
      <c r="H1" s="107" t="s">
        <v>133</v>
      </c>
      <c r="I1" s="108" t="s">
        <v>134</v>
      </c>
      <c r="J1" s="108" t="s">
        <v>187</v>
      </c>
      <c r="K1" s="107" t="s">
        <v>131</v>
      </c>
      <c r="L1" s="107" t="s">
        <v>136</v>
      </c>
      <c r="M1" s="108" t="s">
        <v>137</v>
      </c>
      <c r="N1" s="107" t="s">
        <v>255</v>
      </c>
    </row>
    <row r="2" spans="1:14" ht="73.2" customHeight="1">
      <c r="A2" s="3" t="s">
        <v>256</v>
      </c>
      <c r="B2" s="4" t="s">
        <v>257</v>
      </c>
      <c r="C2" s="9" t="s">
        <v>258</v>
      </c>
      <c r="D2" s="6"/>
      <c r="E2" s="4" t="s">
        <v>228</v>
      </c>
      <c r="F2" s="16" t="s">
        <v>8</v>
      </c>
      <c r="G2" s="6"/>
      <c r="H2" s="6"/>
      <c r="I2" s="22"/>
      <c r="J2" s="23"/>
      <c r="K2" s="24"/>
      <c r="L2" s="6"/>
      <c r="M2" s="24"/>
      <c r="N2" s="6"/>
    </row>
    <row r="3" spans="1:14" ht="118.2" customHeight="1">
      <c r="A3" s="3" t="s">
        <v>256</v>
      </c>
      <c r="B3" s="4" t="s">
        <v>259</v>
      </c>
      <c r="C3" s="115" t="s">
        <v>260</v>
      </c>
      <c r="D3" s="6"/>
      <c r="E3" s="4" t="s">
        <v>228</v>
      </c>
      <c r="F3" s="17" t="s">
        <v>8</v>
      </c>
      <c r="G3" s="6"/>
      <c r="H3" s="6"/>
      <c r="I3" s="24"/>
      <c r="J3" s="6"/>
      <c r="K3" s="24"/>
      <c r="L3" s="6"/>
      <c r="M3" s="24"/>
      <c r="N3" s="6"/>
    </row>
    <row r="4" spans="1:14" ht="55.95" customHeight="1">
      <c r="A4" s="3" t="s">
        <v>256</v>
      </c>
      <c r="B4" s="4" t="s">
        <v>261</v>
      </c>
      <c r="C4" s="9" t="s">
        <v>262</v>
      </c>
      <c r="D4" s="6"/>
      <c r="E4" s="4" t="s">
        <v>228</v>
      </c>
      <c r="F4" s="17" t="s">
        <v>8</v>
      </c>
      <c r="G4" s="6"/>
      <c r="H4" s="6"/>
      <c r="I4" s="24"/>
      <c r="J4" s="6"/>
      <c r="K4" s="24"/>
      <c r="L4" s="6"/>
      <c r="M4" s="24"/>
      <c r="N4" s="6"/>
    </row>
    <row r="5" spans="1:14" ht="72" customHeight="1">
      <c r="A5" s="3" t="s">
        <v>256</v>
      </c>
      <c r="B5" s="4" t="s">
        <v>263</v>
      </c>
      <c r="C5" s="5" t="s">
        <v>264</v>
      </c>
      <c r="D5" s="6"/>
      <c r="E5" s="4" t="s">
        <v>228</v>
      </c>
      <c r="F5" s="17" t="s">
        <v>8</v>
      </c>
      <c r="G5" s="6"/>
      <c r="H5" s="6"/>
      <c r="I5" s="24"/>
      <c r="J5" s="6"/>
      <c r="K5" s="24"/>
      <c r="L5" s="6"/>
      <c r="M5" s="24"/>
      <c r="N5" s="6"/>
    </row>
    <row r="6" spans="1:14" ht="59.4" customHeight="1">
      <c r="A6" s="3" t="s">
        <v>256</v>
      </c>
      <c r="B6" s="4" t="s">
        <v>265</v>
      </c>
      <c r="C6" s="5" t="s">
        <v>266</v>
      </c>
      <c r="D6" s="6"/>
      <c r="E6" s="4" t="s">
        <v>228</v>
      </c>
      <c r="F6" s="17" t="s">
        <v>8</v>
      </c>
      <c r="G6" s="6"/>
      <c r="H6" s="6"/>
      <c r="I6" s="24"/>
      <c r="J6" s="6"/>
      <c r="K6" s="24"/>
      <c r="L6" s="6"/>
      <c r="M6" s="24"/>
      <c r="N6" s="6"/>
    </row>
    <row r="7" spans="1:14" ht="297" customHeight="1">
      <c r="A7" s="3" t="s">
        <v>256</v>
      </c>
      <c r="B7" s="4" t="s">
        <v>267</v>
      </c>
      <c r="C7" s="117" t="s">
        <v>268</v>
      </c>
      <c r="D7" s="6"/>
      <c r="E7" s="4" t="s">
        <v>11</v>
      </c>
      <c r="F7" s="17" t="s">
        <v>8</v>
      </c>
      <c r="G7" s="6"/>
      <c r="H7" s="6"/>
      <c r="I7" s="24"/>
      <c r="J7" s="6"/>
      <c r="K7" s="24"/>
      <c r="L7" s="6"/>
      <c r="M7" s="24"/>
      <c r="N7" s="6"/>
    </row>
    <row r="8" spans="1:14" ht="114.75" customHeight="1">
      <c r="A8" s="3" t="s">
        <v>256</v>
      </c>
      <c r="B8" s="4" t="s">
        <v>269</v>
      </c>
      <c r="C8" s="9" t="s">
        <v>270</v>
      </c>
      <c r="D8" s="6"/>
      <c r="E8" s="4" t="s">
        <v>11</v>
      </c>
      <c r="F8" s="17" t="s">
        <v>8</v>
      </c>
      <c r="G8" s="6"/>
      <c r="H8" s="6"/>
      <c r="I8" s="24"/>
      <c r="J8" s="6"/>
      <c r="K8" s="24"/>
      <c r="L8" s="6"/>
      <c r="M8" s="24"/>
      <c r="N8" s="6"/>
    </row>
    <row r="9" spans="1:14" ht="97.2" customHeight="1">
      <c r="A9" s="3" t="s">
        <v>256</v>
      </c>
      <c r="B9" s="4" t="s">
        <v>271</v>
      </c>
      <c r="C9" s="115" t="s">
        <v>272</v>
      </c>
      <c r="D9" s="6"/>
      <c r="E9" s="4" t="s">
        <v>228</v>
      </c>
      <c r="F9" s="17" t="s">
        <v>8</v>
      </c>
      <c r="G9" s="6"/>
      <c r="H9" s="6"/>
      <c r="I9" s="24"/>
      <c r="J9" s="6"/>
      <c r="K9" s="24"/>
      <c r="L9" s="6"/>
      <c r="M9" s="24"/>
      <c r="N9" s="6"/>
    </row>
    <row r="10" spans="1:14" ht="58.95" customHeight="1">
      <c r="A10" s="3" t="s">
        <v>256</v>
      </c>
      <c r="B10" s="4" t="s">
        <v>273</v>
      </c>
      <c r="C10" s="5" t="s">
        <v>274</v>
      </c>
      <c r="D10" s="6"/>
      <c r="E10" s="4" t="s">
        <v>228</v>
      </c>
      <c r="F10" s="17" t="s">
        <v>8</v>
      </c>
      <c r="G10" s="6"/>
      <c r="H10" s="6"/>
      <c r="I10" s="24"/>
      <c r="J10" s="6"/>
      <c r="K10" s="24"/>
      <c r="L10" s="6"/>
      <c r="M10" s="24"/>
      <c r="N10" s="6"/>
    </row>
    <row r="11" spans="1:14" ht="58.95" customHeight="1">
      <c r="A11" s="3" t="s">
        <v>256</v>
      </c>
      <c r="B11" s="4" t="s">
        <v>275</v>
      </c>
      <c r="C11" s="9" t="s">
        <v>276</v>
      </c>
      <c r="D11" s="6"/>
      <c r="E11" s="4" t="s">
        <v>277</v>
      </c>
      <c r="F11" s="17" t="s">
        <v>8</v>
      </c>
      <c r="G11" s="6"/>
      <c r="H11" s="6"/>
      <c r="I11" s="24"/>
      <c r="J11" s="6"/>
      <c r="K11" s="24"/>
      <c r="L11" s="6"/>
      <c r="M11" s="24"/>
      <c r="N11" s="6"/>
    </row>
    <row r="12" spans="1:14" ht="43.95" customHeight="1">
      <c r="A12" s="3" t="s">
        <v>256</v>
      </c>
      <c r="B12" s="4" t="s">
        <v>278</v>
      </c>
      <c r="C12" s="9" t="s">
        <v>279</v>
      </c>
      <c r="D12" s="6"/>
      <c r="E12" s="4" t="s">
        <v>280</v>
      </c>
      <c r="F12" s="17" t="s">
        <v>8</v>
      </c>
      <c r="G12" s="6"/>
      <c r="H12" s="6"/>
      <c r="I12" s="24"/>
      <c r="J12" s="6"/>
      <c r="K12" s="24"/>
      <c r="L12" s="6"/>
      <c r="M12" s="24"/>
      <c r="N12" s="6"/>
    </row>
    <row r="13" spans="1:14" ht="113.7" customHeight="1">
      <c r="A13" s="3" t="s">
        <v>256</v>
      </c>
      <c r="B13" s="113" t="s">
        <v>281</v>
      </c>
      <c r="C13" s="9" t="s">
        <v>282</v>
      </c>
      <c r="D13" s="6"/>
      <c r="E13" s="4" t="s">
        <v>228</v>
      </c>
      <c r="F13" s="17" t="s">
        <v>8</v>
      </c>
      <c r="G13" s="6"/>
      <c r="H13" s="6"/>
      <c r="I13" s="24"/>
      <c r="J13" s="6"/>
      <c r="K13" s="24"/>
      <c r="L13" s="6"/>
      <c r="M13" s="24"/>
      <c r="N13" s="6"/>
    </row>
    <row r="14" spans="1:14" ht="118.2" customHeight="1">
      <c r="A14" s="11" t="s">
        <v>283</v>
      </c>
      <c r="B14" s="8" t="s">
        <v>284</v>
      </c>
      <c r="C14" s="9" t="s">
        <v>285</v>
      </c>
      <c r="D14" s="84"/>
      <c r="E14" s="8" t="s">
        <v>277</v>
      </c>
      <c r="F14" s="18" t="s">
        <v>8</v>
      </c>
      <c r="G14" s="6"/>
      <c r="H14" s="6"/>
      <c r="I14" s="24"/>
      <c r="J14" s="6"/>
      <c r="K14" s="24"/>
      <c r="L14" s="6"/>
      <c r="M14" s="24"/>
      <c r="N14" s="6"/>
    </row>
    <row r="15" spans="1:14" ht="69.75" customHeight="1">
      <c r="A15" s="3" t="s">
        <v>256</v>
      </c>
      <c r="B15" s="113" t="s">
        <v>286</v>
      </c>
      <c r="C15" s="5" t="s">
        <v>287</v>
      </c>
      <c r="D15" s="6"/>
      <c r="E15" s="4" t="s">
        <v>277</v>
      </c>
      <c r="F15" s="17" t="s">
        <v>8</v>
      </c>
      <c r="G15" s="6"/>
      <c r="H15" s="6"/>
      <c r="I15" s="24"/>
      <c r="J15" s="6"/>
      <c r="K15" s="24"/>
      <c r="L15" s="6"/>
      <c r="M15" s="24"/>
      <c r="N15" s="6"/>
    </row>
    <row r="16" spans="1:14" ht="87" customHeight="1">
      <c r="A16" s="3" t="s">
        <v>256</v>
      </c>
      <c r="B16" s="8" t="s">
        <v>288</v>
      </c>
      <c r="C16" s="115" t="s">
        <v>289</v>
      </c>
      <c r="D16" s="6"/>
      <c r="E16" s="4" t="s">
        <v>228</v>
      </c>
      <c r="F16" s="17" t="s">
        <v>8</v>
      </c>
      <c r="G16" s="6"/>
      <c r="H16" s="6"/>
      <c r="I16" s="17"/>
      <c r="J16" s="6"/>
      <c r="K16" s="17"/>
      <c r="L16" s="6"/>
      <c r="M16" s="17"/>
      <c r="N16" s="6"/>
    </row>
    <row r="17" spans="1:14" s="88" customFormat="1" ht="58.2" customHeight="1">
      <c r="A17" s="11" t="s">
        <v>256</v>
      </c>
      <c r="B17" s="8" t="s">
        <v>290</v>
      </c>
      <c r="C17" s="9" t="s">
        <v>291</v>
      </c>
      <c r="D17" s="85"/>
      <c r="E17" s="8" t="s">
        <v>228</v>
      </c>
      <c r="F17" s="17" t="s">
        <v>8</v>
      </c>
      <c r="G17" s="86"/>
      <c r="H17" s="86"/>
      <c r="I17" s="87"/>
      <c r="J17" s="86"/>
      <c r="K17" s="87"/>
      <c r="L17" s="86"/>
      <c r="M17" s="87"/>
      <c r="N17" s="86"/>
    </row>
    <row r="18" spans="1:14" ht="82.95" customHeight="1">
      <c r="A18" s="3" t="s">
        <v>256</v>
      </c>
      <c r="B18" s="4" t="s">
        <v>292</v>
      </c>
      <c r="C18" s="115" t="s">
        <v>293</v>
      </c>
      <c r="D18" s="84"/>
      <c r="E18" s="4" t="s">
        <v>228</v>
      </c>
      <c r="F18" s="17" t="s">
        <v>8</v>
      </c>
      <c r="G18" s="6"/>
      <c r="H18" s="6"/>
      <c r="I18" s="24"/>
      <c r="J18" s="6"/>
      <c r="K18" s="24"/>
      <c r="L18" s="6"/>
      <c r="M18" s="24"/>
      <c r="N18" s="6"/>
    </row>
    <row r="19" spans="1:14" ht="58.2" customHeight="1">
      <c r="A19" s="3" t="s">
        <v>256</v>
      </c>
      <c r="B19" s="113" t="s">
        <v>294</v>
      </c>
      <c r="C19" s="115" t="s">
        <v>295</v>
      </c>
      <c r="D19" s="6"/>
      <c r="E19" s="4" t="s">
        <v>11</v>
      </c>
      <c r="F19" s="17" t="s">
        <v>8</v>
      </c>
      <c r="G19" s="6"/>
      <c r="H19" s="6"/>
      <c r="I19" s="24"/>
      <c r="J19" s="6"/>
      <c r="K19" s="24"/>
      <c r="L19" s="6"/>
      <c r="M19" s="24"/>
      <c r="N19" s="6"/>
    </row>
    <row r="20" spans="1:14" ht="81" customHeight="1">
      <c r="A20" s="3" t="s">
        <v>256</v>
      </c>
      <c r="B20" s="113" t="s">
        <v>296</v>
      </c>
      <c r="C20" s="115" t="s">
        <v>297</v>
      </c>
      <c r="D20" s="6"/>
      <c r="E20" s="4" t="s">
        <v>228</v>
      </c>
      <c r="F20" s="17" t="s">
        <v>8</v>
      </c>
      <c r="G20" s="6"/>
      <c r="H20" s="6"/>
      <c r="I20" s="24"/>
      <c r="J20" s="6"/>
      <c r="K20" s="24"/>
      <c r="L20" s="6"/>
      <c r="M20" s="24"/>
      <c r="N20" s="6"/>
    </row>
    <row r="21" spans="1:14" ht="63" customHeight="1">
      <c r="A21" s="3" t="s">
        <v>256</v>
      </c>
      <c r="B21" s="8" t="s">
        <v>298</v>
      </c>
      <c r="C21" s="5" t="s">
        <v>299</v>
      </c>
      <c r="D21" s="6"/>
      <c r="E21" s="4" t="s">
        <v>277</v>
      </c>
      <c r="F21" s="17" t="s">
        <v>8</v>
      </c>
      <c r="G21" s="6"/>
      <c r="H21" s="6"/>
      <c r="I21" s="24"/>
      <c r="J21" s="6"/>
      <c r="K21" s="24"/>
      <c r="L21" s="6"/>
      <c r="M21" s="24"/>
      <c r="N21" s="6"/>
    </row>
    <row r="22" spans="1:14" ht="69" customHeight="1">
      <c r="A22" s="3" t="s">
        <v>256</v>
      </c>
      <c r="B22" s="113" t="s">
        <v>300</v>
      </c>
      <c r="C22" s="115" t="s">
        <v>301</v>
      </c>
      <c r="D22" s="6"/>
      <c r="E22" s="4" t="s">
        <v>11</v>
      </c>
      <c r="F22" s="17" t="s">
        <v>8</v>
      </c>
      <c r="G22" s="6"/>
      <c r="H22" s="6"/>
      <c r="I22" s="24"/>
      <c r="J22" s="6"/>
      <c r="K22" s="24"/>
      <c r="L22" s="6"/>
      <c r="M22" s="24"/>
      <c r="N22" s="6"/>
    </row>
    <row r="23" spans="1:14" ht="78.45" customHeight="1">
      <c r="A23" s="3" t="s">
        <v>302</v>
      </c>
      <c r="B23" s="8" t="s">
        <v>303</v>
      </c>
      <c r="C23" s="9" t="s">
        <v>304</v>
      </c>
      <c r="D23" s="6"/>
      <c r="E23" s="4" t="s">
        <v>277</v>
      </c>
      <c r="F23" s="17" t="s">
        <v>8</v>
      </c>
      <c r="G23" s="6"/>
      <c r="H23" s="6"/>
      <c r="I23" s="24"/>
      <c r="J23" s="6"/>
      <c r="K23" s="24"/>
      <c r="L23" s="6"/>
      <c r="M23" s="24"/>
      <c r="N23" s="6"/>
    </row>
    <row r="24" spans="1:14" ht="110.7" customHeight="1">
      <c r="A24" s="3" t="s">
        <v>256</v>
      </c>
      <c r="B24" s="113" t="s">
        <v>305</v>
      </c>
      <c r="C24" s="115" t="s">
        <v>306</v>
      </c>
      <c r="D24" s="6"/>
      <c r="E24" s="4" t="s">
        <v>277</v>
      </c>
      <c r="F24" s="17" t="s">
        <v>8</v>
      </c>
      <c r="G24" s="6"/>
      <c r="H24" s="6"/>
      <c r="I24" s="24"/>
      <c r="J24" s="6"/>
      <c r="K24" s="24"/>
      <c r="L24" s="6"/>
      <c r="M24" s="24"/>
      <c r="N24" s="6"/>
    </row>
    <row r="27" spans="1:14">
      <c r="C27" s="111" t="s">
        <v>186</v>
      </c>
      <c r="D27" s="12" t="s">
        <v>8</v>
      </c>
      <c r="E27" s="12" t="s">
        <v>9</v>
      </c>
      <c r="F27" s="19" t="s">
        <v>10</v>
      </c>
    </row>
    <row r="28" spans="1:14">
      <c r="C28" s="13" t="s">
        <v>6</v>
      </c>
      <c r="D28" s="6">
        <f>COUNTIFS(E2:E24,"Zero Tolerance",F2:F24,"Yes")</f>
        <v>0</v>
      </c>
      <c r="E28" s="6">
        <f>COUNTIFS(E2:E24,"Zero Tolerance",F2:F24,"No")</f>
        <v>0</v>
      </c>
      <c r="F28" s="20">
        <f>COUNTIFS(E2:E24,"Zero Tolerance",F2:F24,"Not Applicable")</f>
        <v>0</v>
      </c>
    </row>
    <row r="29" spans="1:14">
      <c r="C29" s="13" t="s">
        <v>11</v>
      </c>
      <c r="D29" s="6">
        <f>COUNTIFS(E2:E24,"Minimum",F2:F24,"Yes")</f>
        <v>4</v>
      </c>
      <c r="E29" s="6">
        <f>COUNTIFS(E2:E24,"Minimum",F2:F24,"No")</f>
        <v>0</v>
      </c>
      <c r="F29" s="20">
        <f>COUNTIFS(E2:E24,"Minimum",F2:F24,"Not Applicable")</f>
        <v>0</v>
      </c>
    </row>
    <row r="30" spans="1:14">
      <c r="C30" s="13" t="s">
        <v>12</v>
      </c>
      <c r="D30" s="6">
        <f>COUNTIFS(E2:E24,"Good",F2:F24,"Yes")</f>
        <v>0</v>
      </c>
      <c r="E30" s="6">
        <f>COUNTIFS(E2:E24,"Good",F2:F24,"No")</f>
        <v>0</v>
      </c>
      <c r="F30" s="20">
        <f>COUNTIFS(E2:E24,"Good",F2:F24,"Not Applicable")</f>
        <v>0</v>
      </c>
    </row>
    <row r="31" spans="1:14">
      <c r="C31" s="13" t="s">
        <v>13</v>
      </c>
      <c r="D31" s="6">
        <f>COUNTIFS(E2:E24,"Better",F2:F24,"Yes")</f>
        <v>0</v>
      </c>
      <c r="E31" s="6">
        <f>COUNTIFS(E2:E24,"Better",F2:F24,"No")</f>
        <v>0</v>
      </c>
      <c r="F31" s="20">
        <f>COUNTIFS(E2:E24,"Better",F2:F24,"Not Applicable")</f>
        <v>0</v>
      </c>
    </row>
    <row r="32" spans="1:14">
      <c r="C32" s="14" t="s">
        <v>14</v>
      </c>
      <c r="D32" s="15">
        <f>COUNTIFS(E2:E24,"Best",F2:F24,"Yes")</f>
        <v>0</v>
      </c>
      <c r="E32" s="15">
        <f>COUNTIFS(E2:E24,"Best",F2:F24,"No")</f>
        <v>0</v>
      </c>
      <c r="F32" s="21">
        <f>COUNTIFS(E2:E24,"Best",F2:F24,"Not Applicable")</f>
        <v>0</v>
      </c>
    </row>
  </sheetData>
  <phoneticPr fontId="29" type="noConversion"/>
  <dataValidations count="2">
    <dataValidation type="list" allowBlank="1" showInputMessage="1" showErrorMessage="1" sqref="I2:I24" xr:uid="{00000000-0002-0000-0500-000000000000}">
      <formula1>"Correct,Incorrect,Partially correct"</formula1>
    </dataValidation>
    <dataValidation type="list" allowBlank="1" showInputMessage="1" showErrorMessage="1" sqref="F2:F24" xr:uid="{00000000-0002-0000-0500-000001000000}">
      <formula1>"Yes,No,Not Applicable"</formula1>
    </dataValidation>
  </dataValidation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7"/>
  <sheetViews>
    <sheetView topLeftCell="C1" workbookViewId="0"/>
  </sheetViews>
  <sheetFormatPr defaultColWidth="8.59765625" defaultRowHeight="16.8"/>
  <cols>
    <col min="1" max="1" width="26.8984375" customWidth="1"/>
    <col min="2" max="2" width="13" customWidth="1"/>
    <col min="3" max="3" width="55.69921875" customWidth="1"/>
    <col min="4" max="4" width="19" customWidth="1"/>
    <col min="5" max="5" width="11.59765625" customWidth="1"/>
    <col min="6" max="6" width="13" style="2" customWidth="1"/>
    <col min="7" max="7" width="17" customWidth="1"/>
    <col min="8" max="8" width="22.19921875" customWidth="1"/>
    <col min="9" max="9" width="13.8984375" customWidth="1"/>
    <col min="10" max="10" width="13.19921875" customWidth="1"/>
    <col min="11" max="11" width="10.59765625" customWidth="1"/>
    <col min="12" max="13" width="14.19921875" customWidth="1"/>
    <col min="14" max="14" width="20.3984375" customWidth="1"/>
  </cols>
  <sheetData>
    <row r="1" spans="1:14" s="109" customFormat="1" ht="55.2" customHeight="1">
      <c r="A1" s="107" t="s">
        <v>126</v>
      </c>
      <c r="B1" s="107" t="s">
        <v>127</v>
      </c>
      <c r="C1" s="107" t="s">
        <v>128</v>
      </c>
      <c r="D1" s="107" t="s">
        <v>129</v>
      </c>
      <c r="E1" s="107" t="s">
        <v>130</v>
      </c>
      <c r="F1" s="108" t="s">
        <v>131</v>
      </c>
      <c r="G1" s="107" t="s">
        <v>132</v>
      </c>
      <c r="H1" s="107" t="s">
        <v>133</v>
      </c>
      <c r="I1" s="108" t="s">
        <v>134</v>
      </c>
      <c r="J1" s="108" t="s">
        <v>187</v>
      </c>
      <c r="K1" s="107" t="s">
        <v>131</v>
      </c>
      <c r="L1" s="107" t="s">
        <v>136</v>
      </c>
      <c r="M1" s="108" t="s">
        <v>137</v>
      </c>
      <c r="N1" s="107" t="s">
        <v>255</v>
      </c>
    </row>
    <row r="2" spans="1:14" ht="66.45" customHeight="1">
      <c r="A2" s="3" t="s">
        <v>307</v>
      </c>
      <c r="B2" s="4" t="s">
        <v>308</v>
      </c>
      <c r="C2" s="5" t="s">
        <v>309</v>
      </c>
      <c r="D2" s="6"/>
      <c r="E2" s="4" t="s">
        <v>169</v>
      </c>
      <c r="F2" s="17" t="s">
        <v>8</v>
      </c>
      <c r="G2" s="6"/>
      <c r="H2" s="6"/>
      <c r="I2" s="24"/>
      <c r="J2" s="6"/>
      <c r="K2" s="24"/>
      <c r="L2" s="6"/>
      <c r="M2" s="24"/>
      <c r="N2" s="6"/>
    </row>
    <row r="3" spans="1:14" ht="94.2" customHeight="1">
      <c r="A3" s="3" t="s">
        <v>307</v>
      </c>
      <c r="B3" s="4" t="s">
        <v>310</v>
      </c>
      <c r="C3" s="5" t="s">
        <v>311</v>
      </c>
      <c r="D3" s="6"/>
      <c r="E3" s="4" t="s">
        <v>169</v>
      </c>
      <c r="F3" s="17" t="s">
        <v>8</v>
      </c>
      <c r="G3" s="6"/>
      <c r="H3" s="6"/>
      <c r="I3" s="24"/>
      <c r="J3" s="6"/>
      <c r="K3" s="24"/>
      <c r="L3" s="6"/>
      <c r="M3" s="24"/>
      <c r="N3" s="6"/>
    </row>
    <row r="4" spans="1:14" ht="48" customHeight="1">
      <c r="A4" s="3" t="s">
        <v>307</v>
      </c>
      <c r="B4" s="4" t="s">
        <v>312</v>
      </c>
      <c r="C4" s="115" t="s">
        <v>313</v>
      </c>
      <c r="D4" s="6"/>
      <c r="E4" s="4" t="s">
        <v>169</v>
      </c>
      <c r="F4" s="17" t="s">
        <v>8</v>
      </c>
      <c r="G4" s="6"/>
      <c r="H4" s="6"/>
      <c r="I4" s="24"/>
      <c r="J4" s="6"/>
      <c r="K4" s="24"/>
      <c r="L4" s="6"/>
      <c r="M4" s="24"/>
      <c r="N4" s="6"/>
    </row>
    <row r="5" spans="1:14" ht="79.2" customHeight="1">
      <c r="A5" s="3" t="s">
        <v>307</v>
      </c>
      <c r="B5" s="4" t="s">
        <v>314</v>
      </c>
      <c r="C5" s="118" t="s">
        <v>315</v>
      </c>
      <c r="D5" s="6"/>
      <c r="E5" s="4" t="s">
        <v>169</v>
      </c>
      <c r="F5" s="17" t="s">
        <v>8</v>
      </c>
      <c r="G5" s="6"/>
      <c r="H5" s="6"/>
      <c r="I5" s="24"/>
      <c r="J5" s="6"/>
      <c r="K5" s="24"/>
      <c r="L5" s="6"/>
      <c r="M5" s="24"/>
      <c r="N5" s="6"/>
    </row>
    <row r="6" spans="1:14" ht="66" customHeight="1">
      <c r="A6" s="3" t="s">
        <v>307</v>
      </c>
      <c r="B6" s="4" t="s">
        <v>316</v>
      </c>
      <c r="C6" s="115" t="s">
        <v>317</v>
      </c>
      <c r="D6" s="6"/>
      <c r="E6" s="4" t="s">
        <v>169</v>
      </c>
      <c r="F6" s="17" t="s">
        <v>8</v>
      </c>
      <c r="G6" s="6"/>
      <c r="H6" s="6"/>
      <c r="I6" s="24"/>
      <c r="J6" s="6"/>
      <c r="K6" s="24"/>
      <c r="L6" s="6"/>
      <c r="M6" s="24"/>
      <c r="N6" s="6"/>
    </row>
    <row r="7" spans="1:14" ht="58.2" customHeight="1">
      <c r="A7" s="3" t="s">
        <v>307</v>
      </c>
      <c r="B7" s="4" t="s">
        <v>318</v>
      </c>
      <c r="C7" s="118" t="s">
        <v>319</v>
      </c>
      <c r="D7" s="6"/>
      <c r="E7" s="4" t="s">
        <v>169</v>
      </c>
      <c r="F7" s="17" t="s">
        <v>8</v>
      </c>
      <c r="G7" s="6"/>
      <c r="H7" s="6"/>
      <c r="I7" s="24"/>
      <c r="J7" s="6"/>
      <c r="K7" s="24"/>
      <c r="L7" s="6"/>
      <c r="M7" s="24"/>
      <c r="N7" s="6"/>
    </row>
    <row r="8" spans="1:14" ht="96" customHeight="1">
      <c r="A8" s="3" t="s">
        <v>307</v>
      </c>
      <c r="B8" s="4" t="s">
        <v>320</v>
      </c>
      <c r="C8" s="118" t="s">
        <v>321</v>
      </c>
      <c r="D8" s="6"/>
      <c r="E8" s="4" t="s">
        <v>228</v>
      </c>
      <c r="F8" s="17" t="s">
        <v>8</v>
      </c>
      <c r="G8" s="6"/>
      <c r="H8" s="6"/>
      <c r="I8" s="24"/>
      <c r="J8" s="6"/>
      <c r="K8" s="24"/>
      <c r="L8" s="6"/>
      <c r="M8" s="24"/>
      <c r="N8" s="6"/>
    </row>
    <row r="9" spans="1:14" ht="67.95" customHeight="1">
      <c r="A9" s="3" t="s">
        <v>307</v>
      </c>
      <c r="B9" s="4" t="s">
        <v>322</v>
      </c>
      <c r="C9" s="118" t="s">
        <v>323</v>
      </c>
      <c r="D9" s="6"/>
      <c r="E9" s="90" t="s">
        <v>324</v>
      </c>
      <c r="F9" s="17" t="s">
        <v>8</v>
      </c>
      <c r="G9" s="6"/>
      <c r="H9" s="6"/>
      <c r="I9" s="24"/>
      <c r="J9" s="6"/>
      <c r="K9" s="24"/>
      <c r="L9" s="6"/>
      <c r="M9" s="24"/>
      <c r="N9" s="6"/>
    </row>
    <row r="10" spans="1:14" ht="120" customHeight="1">
      <c r="A10" s="3" t="s">
        <v>307</v>
      </c>
      <c r="B10" s="4" t="s">
        <v>325</v>
      </c>
      <c r="C10" s="118" t="s">
        <v>326</v>
      </c>
      <c r="D10" s="6"/>
      <c r="E10" s="4" t="s">
        <v>13</v>
      </c>
      <c r="F10" s="17" t="s">
        <v>8</v>
      </c>
      <c r="G10" s="6"/>
      <c r="H10" s="6"/>
      <c r="I10" s="24"/>
      <c r="J10" s="6"/>
      <c r="K10" s="24"/>
      <c r="L10" s="6"/>
      <c r="M10" s="24"/>
      <c r="N10" s="6"/>
    </row>
    <row r="11" spans="1:14" ht="97.2" customHeight="1">
      <c r="A11" s="3" t="s">
        <v>307</v>
      </c>
      <c r="B11" s="4" t="s">
        <v>327</v>
      </c>
      <c r="C11" s="119" t="s">
        <v>328</v>
      </c>
      <c r="D11" s="6"/>
      <c r="E11" s="91" t="s">
        <v>277</v>
      </c>
      <c r="F11" s="17" t="s">
        <v>8</v>
      </c>
      <c r="G11" s="6"/>
      <c r="H11" s="6"/>
      <c r="I11" s="24"/>
      <c r="J11" s="6"/>
      <c r="K11" s="24"/>
      <c r="L11" s="6"/>
      <c r="M11" s="24"/>
      <c r="N11" s="6"/>
    </row>
    <row r="12" spans="1:14" ht="99" customHeight="1">
      <c r="A12" s="3" t="s">
        <v>307</v>
      </c>
      <c r="B12" s="4" t="s">
        <v>329</v>
      </c>
      <c r="C12" s="118" t="s">
        <v>330</v>
      </c>
      <c r="D12" s="6"/>
      <c r="E12" s="4" t="s">
        <v>277</v>
      </c>
      <c r="F12" s="17" t="s">
        <v>8</v>
      </c>
      <c r="G12" s="6"/>
      <c r="H12" s="6"/>
      <c r="I12" s="24"/>
      <c r="J12" s="6"/>
      <c r="K12" s="24"/>
      <c r="L12" s="6"/>
      <c r="M12" s="24"/>
      <c r="N12" s="6"/>
    </row>
    <row r="13" spans="1:14" ht="132" customHeight="1">
      <c r="A13" s="3" t="s">
        <v>307</v>
      </c>
      <c r="B13" s="4" t="s">
        <v>331</v>
      </c>
      <c r="C13" s="89" t="s">
        <v>332</v>
      </c>
      <c r="D13" s="6"/>
      <c r="E13" s="113" t="s">
        <v>13</v>
      </c>
      <c r="F13" s="17" t="s">
        <v>8</v>
      </c>
      <c r="G13" s="6"/>
      <c r="H13" s="6"/>
      <c r="I13" s="24"/>
      <c r="J13" s="6"/>
      <c r="K13" s="24"/>
      <c r="L13" s="6"/>
      <c r="M13" s="24"/>
      <c r="N13" s="6"/>
    </row>
    <row r="14" spans="1:14" ht="73.2" customHeight="1">
      <c r="A14" s="3" t="s">
        <v>307</v>
      </c>
      <c r="B14" s="4" t="s">
        <v>333</v>
      </c>
      <c r="C14" s="118" t="s">
        <v>334</v>
      </c>
      <c r="D14" s="6"/>
      <c r="E14" s="4" t="s">
        <v>12</v>
      </c>
      <c r="F14" s="17" t="s">
        <v>8</v>
      </c>
      <c r="G14" s="6"/>
      <c r="H14" s="6"/>
      <c r="I14" s="24"/>
      <c r="J14" s="6"/>
      <c r="K14" s="24"/>
      <c r="L14" s="6"/>
      <c r="M14" s="24"/>
      <c r="N14" s="6"/>
    </row>
    <row r="15" spans="1:14" ht="69" customHeight="1">
      <c r="A15" s="3" t="s">
        <v>307</v>
      </c>
      <c r="B15" s="4" t="s">
        <v>335</v>
      </c>
      <c r="C15" s="118" t="s">
        <v>336</v>
      </c>
      <c r="D15" s="6"/>
      <c r="E15" s="4" t="s">
        <v>228</v>
      </c>
      <c r="F15" s="17" t="s">
        <v>8</v>
      </c>
      <c r="G15" s="6"/>
      <c r="H15" s="6"/>
      <c r="I15" s="24"/>
      <c r="J15" s="6"/>
      <c r="K15" s="24"/>
      <c r="L15" s="6"/>
      <c r="M15" s="24"/>
      <c r="N15" s="6"/>
    </row>
    <row r="16" spans="1:14" ht="55.2" customHeight="1">
      <c r="A16" s="3" t="s">
        <v>307</v>
      </c>
      <c r="B16" s="4" t="s">
        <v>337</v>
      </c>
      <c r="C16" s="118" t="s">
        <v>338</v>
      </c>
      <c r="D16" s="6"/>
      <c r="E16" s="4" t="s">
        <v>13</v>
      </c>
      <c r="F16" s="17" t="s">
        <v>8</v>
      </c>
      <c r="G16" s="6"/>
      <c r="H16" s="6"/>
      <c r="I16" s="24"/>
      <c r="J16" s="6"/>
      <c r="K16" s="24"/>
      <c r="L16" s="6"/>
      <c r="M16" s="24"/>
      <c r="N16" s="6"/>
    </row>
    <row r="17" spans="1:14" ht="87" customHeight="1">
      <c r="A17" s="3" t="s">
        <v>307</v>
      </c>
      <c r="B17" s="4" t="s">
        <v>339</v>
      </c>
      <c r="C17" s="118" t="s">
        <v>340</v>
      </c>
      <c r="D17" s="6"/>
      <c r="E17" s="4" t="s">
        <v>12</v>
      </c>
      <c r="F17" s="17" t="s">
        <v>8</v>
      </c>
      <c r="G17" s="6"/>
      <c r="H17" s="6"/>
      <c r="I17" s="24"/>
      <c r="J17" s="6"/>
      <c r="K17" s="24"/>
      <c r="L17" s="6"/>
      <c r="M17" s="24"/>
      <c r="N17" s="6"/>
    </row>
    <row r="18" spans="1:14" ht="69" customHeight="1">
      <c r="A18" s="3" t="s">
        <v>307</v>
      </c>
      <c r="B18" s="4" t="s">
        <v>341</v>
      </c>
      <c r="C18" s="118" t="s">
        <v>342</v>
      </c>
      <c r="D18" s="6"/>
      <c r="E18" s="4" t="s">
        <v>169</v>
      </c>
      <c r="F18" s="17" t="s">
        <v>8</v>
      </c>
      <c r="G18" s="6"/>
      <c r="H18" s="6"/>
      <c r="I18" s="17"/>
      <c r="J18" s="6"/>
      <c r="K18" s="17"/>
      <c r="L18" s="6"/>
      <c r="M18" s="17"/>
      <c r="N18" s="6"/>
    </row>
    <row r="19" spans="1:14" ht="93.45" customHeight="1">
      <c r="A19" s="3" t="s">
        <v>307</v>
      </c>
      <c r="B19" s="4" t="s">
        <v>343</v>
      </c>
      <c r="C19" s="118" t="s">
        <v>344</v>
      </c>
      <c r="D19" s="6"/>
      <c r="E19" s="4" t="s">
        <v>228</v>
      </c>
      <c r="F19" s="17" t="s">
        <v>8</v>
      </c>
      <c r="G19" s="6"/>
      <c r="H19" s="6"/>
      <c r="I19" s="24"/>
      <c r="J19" s="6"/>
      <c r="K19" s="24"/>
      <c r="L19" s="6"/>
      <c r="M19" s="24"/>
      <c r="N19" s="6"/>
    </row>
    <row r="20" spans="1:14" ht="84" customHeight="1">
      <c r="A20" s="3" t="s">
        <v>307</v>
      </c>
      <c r="B20" s="113" t="s">
        <v>345</v>
      </c>
      <c r="C20" s="118" t="s">
        <v>346</v>
      </c>
      <c r="D20" s="6"/>
      <c r="E20" s="90" t="s">
        <v>324</v>
      </c>
      <c r="F20" s="17" t="s">
        <v>8</v>
      </c>
      <c r="G20" s="6"/>
      <c r="H20" s="6"/>
      <c r="I20" s="24"/>
      <c r="J20" s="6"/>
      <c r="K20" s="24"/>
      <c r="L20" s="6"/>
      <c r="M20" s="24"/>
      <c r="N20" s="6"/>
    </row>
    <row r="21" spans="1:14" ht="118.2" customHeight="1">
      <c r="A21" s="3" t="s">
        <v>307</v>
      </c>
      <c r="B21" s="4" t="s">
        <v>347</v>
      </c>
      <c r="C21" s="118" t="s">
        <v>348</v>
      </c>
      <c r="D21" s="6"/>
      <c r="E21" s="90" t="s">
        <v>277</v>
      </c>
      <c r="F21" s="17" t="s">
        <v>8</v>
      </c>
      <c r="G21" s="6"/>
      <c r="H21" s="6"/>
      <c r="I21" s="24"/>
      <c r="J21" s="6"/>
      <c r="K21" s="24"/>
      <c r="L21" s="6"/>
      <c r="M21" s="24"/>
      <c r="N21" s="6"/>
    </row>
    <row r="22" spans="1:14" ht="70.2" customHeight="1">
      <c r="A22" s="3" t="s">
        <v>307</v>
      </c>
      <c r="B22" s="113" t="s">
        <v>349</v>
      </c>
      <c r="C22" s="118" t="s">
        <v>350</v>
      </c>
      <c r="D22" s="6"/>
      <c r="E22" s="90" t="s">
        <v>228</v>
      </c>
      <c r="F22" s="17" t="s">
        <v>8</v>
      </c>
      <c r="G22" s="6"/>
      <c r="H22" s="6"/>
      <c r="I22" s="24"/>
      <c r="J22" s="6"/>
      <c r="K22" s="24"/>
      <c r="L22" s="6"/>
      <c r="M22" s="24"/>
      <c r="N22" s="6"/>
    </row>
    <row r="23" spans="1:14" ht="47.7" customHeight="1">
      <c r="A23" s="3" t="s">
        <v>307</v>
      </c>
      <c r="B23" s="4" t="s">
        <v>351</v>
      </c>
      <c r="C23" s="118" t="s">
        <v>352</v>
      </c>
      <c r="D23" s="6"/>
      <c r="E23" s="90" t="s">
        <v>324</v>
      </c>
      <c r="F23" s="17" t="s">
        <v>8</v>
      </c>
      <c r="G23" s="6"/>
      <c r="H23" s="6"/>
      <c r="I23" s="17"/>
      <c r="J23" s="6"/>
      <c r="K23" s="17"/>
      <c r="L23" s="6"/>
      <c r="M23" s="17"/>
      <c r="N23" s="6"/>
    </row>
    <row r="24" spans="1:14" ht="78.599999999999994" customHeight="1">
      <c r="A24" s="3" t="s">
        <v>307</v>
      </c>
      <c r="B24" s="113" t="s">
        <v>353</v>
      </c>
      <c r="C24" s="118" t="s">
        <v>354</v>
      </c>
      <c r="D24" s="6"/>
      <c r="E24" s="90" t="s">
        <v>13</v>
      </c>
      <c r="F24" s="17" t="s">
        <v>8</v>
      </c>
      <c r="G24" s="6"/>
      <c r="H24" s="6"/>
      <c r="I24" s="17"/>
      <c r="J24" s="6"/>
      <c r="K24" s="17"/>
      <c r="L24" s="6"/>
      <c r="M24" s="17"/>
      <c r="N24" s="6"/>
    </row>
    <row r="25" spans="1:14" ht="61.95" customHeight="1">
      <c r="A25" s="3" t="s">
        <v>307</v>
      </c>
      <c r="B25" s="4" t="s">
        <v>355</v>
      </c>
      <c r="C25" s="118" t="s">
        <v>356</v>
      </c>
      <c r="D25" s="6"/>
      <c r="E25" s="90" t="s">
        <v>13</v>
      </c>
      <c r="F25" s="17" t="s">
        <v>8</v>
      </c>
      <c r="G25" s="6"/>
      <c r="H25" s="6"/>
      <c r="I25" s="24"/>
      <c r="J25" s="6"/>
      <c r="K25" s="24"/>
      <c r="L25" s="6"/>
      <c r="M25" s="24"/>
      <c r="N25" s="6"/>
    </row>
    <row r="26" spans="1:14" ht="90.6" customHeight="1">
      <c r="A26" s="3" t="s">
        <v>307</v>
      </c>
      <c r="B26" s="113" t="s">
        <v>357</v>
      </c>
      <c r="C26" s="118" t="s">
        <v>358</v>
      </c>
      <c r="D26" s="6"/>
      <c r="E26" s="90" t="s">
        <v>169</v>
      </c>
      <c r="F26" s="17" t="s">
        <v>8</v>
      </c>
      <c r="G26" s="6"/>
      <c r="H26" s="6"/>
      <c r="I26" s="24"/>
      <c r="J26" s="6"/>
      <c r="K26" s="24"/>
      <c r="L26" s="6"/>
      <c r="M26" s="24"/>
      <c r="N26" s="6"/>
    </row>
    <row r="27" spans="1:14" ht="79.95" customHeight="1">
      <c r="A27" s="3" t="s">
        <v>307</v>
      </c>
      <c r="B27" s="4" t="s">
        <v>359</v>
      </c>
      <c r="C27" s="118" t="s">
        <v>360</v>
      </c>
      <c r="D27" s="6"/>
      <c r="E27" s="4" t="s">
        <v>12</v>
      </c>
      <c r="F27" s="17" t="s">
        <v>8</v>
      </c>
      <c r="G27" s="6"/>
      <c r="H27" s="6"/>
      <c r="I27" s="24"/>
      <c r="J27" s="6"/>
      <c r="K27" s="24"/>
      <c r="L27" s="6"/>
      <c r="M27" s="24"/>
      <c r="N27" s="6"/>
    </row>
    <row r="28" spans="1:14" ht="100.5" customHeight="1">
      <c r="A28" s="3" t="s">
        <v>307</v>
      </c>
      <c r="B28" s="4" t="s">
        <v>361</v>
      </c>
      <c r="C28" s="118" t="s">
        <v>362</v>
      </c>
      <c r="D28" s="6"/>
      <c r="E28" s="4" t="s">
        <v>13</v>
      </c>
      <c r="F28" s="17" t="s">
        <v>8</v>
      </c>
      <c r="G28" s="6"/>
      <c r="H28" s="6"/>
      <c r="I28" s="24"/>
      <c r="J28" s="6"/>
      <c r="K28" s="24"/>
      <c r="L28" s="6"/>
      <c r="M28" s="24"/>
      <c r="N28" s="6"/>
    </row>
    <row r="32" spans="1:14">
      <c r="C32" s="111" t="s">
        <v>186</v>
      </c>
      <c r="D32" s="12" t="s">
        <v>8</v>
      </c>
      <c r="E32" s="12" t="s">
        <v>9</v>
      </c>
      <c r="F32" s="19" t="s">
        <v>10</v>
      </c>
    </row>
    <row r="33" spans="3:6">
      <c r="C33" s="13" t="s">
        <v>6</v>
      </c>
      <c r="D33" s="6">
        <f>COUNTIFS(E2:E24,"Zero Tolerance",F2:F24,"Yes")</f>
        <v>0</v>
      </c>
      <c r="E33" s="6">
        <f>COUNTIFS(E2:E24,"Zero Tolerance",F2:F24,"No")</f>
        <v>0</v>
      </c>
      <c r="F33" s="20">
        <f>COUNTIFS(E2:E24,"Zero Tolerance",F2:F24,"Not Applicable")</f>
        <v>0</v>
      </c>
    </row>
    <row r="34" spans="3:6">
      <c r="C34" s="13" t="s">
        <v>11</v>
      </c>
      <c r="D34" s="6">
        <f>COUNTIFS(E2:E24,"Minimum",F2:F24,"Yes")</f>
        <v>0</v>
      </c>
      <c r="E34" s="6">
        <f>COUNTIFS(E2:E24,"Minimum",F2:F24,"No")</f>
        <v>0</v>
      </c>
      <c r="F34" s="20">
        <f>COUNTIFS(E2:E24,"Minimum",F2:F24,"Not Applicable")</f>
        <v>0</v>
      </c>
    </row>
    <row r="35" spans="3:6">
      <c r="C35" s="13" t="s">
        <v>12</v>
      </c>
      <c r="D35" s="6">
        <f>COUNTIFS(E2:E24,"Good",F2:F24,"Yes")</f>
        <v>2</v>
      </c>
      <c r="E35" s="6">
        <f>COUNTIFS(E2:E24,"Good",F2:F24,"No")</f>
        <v>0</v>
      </c>
      <c r="F35" s="20">
        <f>COUNTIFS(E2:E24,"Good",F2:F24,"Not Applicable")</f>
        <v>0</v>
      </c>
    </row>
    <row r="36" spans="3:6">
      <c r="C36" s="13" t="s">
        <v>13</v>
      </c>
      <c r="D36" s="6">
        <f>COUNTIFS(E2:E24,"Better",F2:F24,"Yes")</f>
        <v>4</v>
      </c>
      <c r="E36" s="6">
        <f>COUNTIFS(E2:E24,"Better",F2:F24,"No")</f>
        <v>0</v>
      </c>
      <c r="F36" s="20">
        <f>COUNTIFS(E2:E24,"Better",F2:F24,"Not Applicable")</f>
        <v>0</v>
      </c>
    </row>
    <row r="37" spans="3:6">
      <c r="C37" s="14" t="s">
        <v>14</v>
      </c>
      <c r="D37" s="15">
        <f>COUNTIFS(E2:E24,"Best",F2:F24,"Yes")</f>
        <v>0</v>
      </c>
      <c r="E37" s="15">
        <f>COUNTIFS(E2:E24,"Best",F2:F24,"No")</f>
        <v>0</v>
      </c>
      <c r="F37" s="21">
        <f>COUNTIFS(E2:E24,"Best",F2:F24,"Not Applicable")</f>
        <v>0</v>
      </c>
    </row>
  </sheetData>
  <phoneticPr fontId="29" type="noConversion"/>
  <dataValidations count="2">
    <dataValidation type="list" allowBlank="1" showInputMessage="1" showErrorMessage="1" sqref="I2:I28" xr:uid="{00000000-0002-0000-0600-000000000000}">
      <formula1>"Correct,Incorrect,Partially correct"</formula1>
    </dataValidation>
    <dataValidation type="list" allowBlank="1" showInputMessage="1" showErrorMessage="1" sqref="F2:F28" xr:uid="{00000000-0002-0000-0600-000001000000}">
      <formula1>"Yes,No,Not Applicable"</formula1>
    </dataValidation>
  </dataValidations>
  <pageMargins left="0.7" right="0.7" top="0.75" bottom="0.75" header="0.3" footer="0.3"/>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8"/>
  <sheetViews>
    <sheetView topLeftCell="C18" workbookViewId="0">
      <selection activeCell="C23" sqref="C23"/>
    </sheetView>
  </sheetViews>
  <sheetFormatPr defaultColWidth="8.59765625" defaultRowHeight="16.8"/>
  <cols>
    <col min="1" max="1" width="20" customWidth="1"/>
    <col min="2" max="2" width="11.3984375" customWidth="1"/>
    <col min="3" max="3" width="44.59765625" customWidth="1"/>
    <col min="4" max="4" width="19" customWidth="1"/>
    <col min="5" max="5" width="12" customWidth="1"/>
    <col min="6" max="6" width="15.3984375" style="2" customWidth="1"/>
    <col min="7" max="7" width="19" customWidth="1"/>
    <col min="8" max="8" width="24.3984375" customWidth="1"/>
    <col min="9" max="9" width="16.3984375" customWidth="1"/>
    <col min="10" max="10" width="22" customWidth="1"/>
    <col min="11" max="11" width="15" customWidth="1"/>
    <col min="12" max="12" width="14.59765625" customWidth="1"/>
    <col min="13" max="13" width="14.3984375" customWidth="1"/>
    <col min="14" max="14" width="15.59765625" customWidth="1"/>
    <col min="15" max="15" width="11" customWidth="1"/>
  </cols>
  <sheetData>
    <row r="1" spans="1:14" s="109" customFormat="1" ht="37.950000000000003" customHeight="1">
      <c r="A1" s="107" t="s">
        <v>126</v>
      </c>
      <c r="B1" s="107" t="s">
        <v>127</v>
      </c>
      <c r="C1" s="107" t="s">
        <v>128</v>
      </c>
      <c r="D1" s="107" t="s">
        <v>129</v>
      </c>
      <c r="E1" s="107" t="s">
        <v>130</v>
      </c>
      <c r="F1" s="108" t="s">
        <v>131</v>
      </c>
      <c r="G1" s="107" t="s">
        <v>132</v>
      </c>
      <c r="H1" s="107" t="s">
        <v>133</v>
      </c>
      <c r="I1" s="108" t="s">
        <v>134</v>
      </c>
      <c r="J1" s="108" t="s">
        <v>187</v>
      </c>
      <c r="K1" s="107" t="s">
        <v>131</v>
      </c>
      <c r="L1" s="107" t="s">
        <v>136</v>
      </c>
      <c r="M1" s="108" t="s">
        <v>137</v>
      </c>
      <c r="N1" s="108" t="s">
        <v>363</v>
      </c>
    </row>
    <row r="2" spans="1:14" ht="95.7" customHeight="1">
      <c r="A2" s="3" t="s">
        <v>364</v>
      </c>
      <c r="B2" s="4" t="s">
        <v>365</v>
      </c>
      <c r="C2" s="5" t="s">
        <v>366</v>
      </c>
      <c r="D2" s="6"/>
      <c r="E2" s="4" t="s">
        <v>14</v>
      </c>
      <c r="F2" s="16" t="s">
        <v>8</v>
      </c>
      <c r="G2" s="6"/>
      <c r="H2" s="6"/>
      <c r="I2" s="22"/>
      <c r="J2" s="23"/>
      <c r="K2" s="24"/>
      <c r="L2" s="6"/>
      <c r="M2" s="24"/>
      <c r="N2" s="6"/>
    </row>
    <row r="3" spans="1:14" ht="56.7" customHeight="1">
      <c r="A3" s="3" t="s">
        <v>364</v>
      </c>
      <c r="B3" s="4" t="s">
        <v>367</v>
      </c>
      <c r="C3" s="5" t="s">
        <v>368</v>
      </c>
      <c r="D3" s="6"/>
      <c r="E3" s="4" t="s">
        <v>14</v>
      </c>
      <c r="F3" s="17" t="s">
        <v>8</v>
      </c>
      <c r="G3" s="6"/>
      <c r="H3" s="6"/>
      <c r="I3" s="24"/>
      <c r="J3" s="6"/>
      <c r="K3" s="24"/>
      <c r="L3" s="6"/>
      <c r="M3" s="24"/>
      <c r="N3" s="6"/>
    </row>
    <row r="4" spans="1:14" ht="97.5" customHeight="1">
      <c r="A4" s="3" t="s">
        <v>364</v>
      </c>
      <c r="B4" s="4" t="s">
        <v>369</v>
      </c>
      <c r="C4" s="5" t="s">
        <v>370</v>
      </c>
      <c r="D4" s="6"/>
      <c r="E4" s="4" t="s">
        <v>14</v>
      </c>
      <c r="F4" s="17" t="s">
        <v>8</v>
      </c>
      <c r="G4" s="6"/>
      <c r="H4" s="6"/>
      <c r="I4" s="24"/>
      <c r="J4" s="6"/>
      <c r="K4" s="24"/>
      <c r="L4" s="6"/>
      <c r="M4" s="24"/>
      <c r="N4" s="6"/>
    </row>
    <row r="5" spans="1:14" ht="75.45" customHeight="1">
      <c r="A5" s="3" t="s">
        <v>364</v>
      </c>
      <c r="B5" s="4" t="s">
        <v>371</v>
      </c>
      <c r="C5" s="5" t="s">
        <v>372</v>
      </c>
      <c r="D5" s="6"/>
      <c r="E5" s="4" t="s">
        <v>14</v>
      </c>
      <c r="F5" s="17" t="s">
        <v>8</v>
      </c>
      <c r="G5" s="6"/>
      <c r="H5" s="6"/>
      <c r="I5" s="24"/>
      <c r="J5" s="6"/>
      <c r="K5" s="24"/>
      <c r="L5" s="6"/>
      <c r="M5" s="24"/>
      <c r="N5" s="6"/>
    </row>
    <row r="6" spans="1:14" s="1" customFormat="1" ht="145.94999999999999" customHeight="1">
      <c r="A6" s="7" t="s">
        <v>364</v>
      </c>
      <c r="B6" s="8" t="s">
        <v>373</v>
      </c>
      <c r="C6" s="93" t="s">
        <v>374</v>
      </c>
      <c r="D6" s="10"/>
      <c r="E6" s="8" t="s">
        <v>142</v>
      </c>
      <c r="F6" s="18" t="s">
        <v>8</v>
      </c>
      <c r="G6" s="10"/>
      <c r="H6" s="10"/>
      <c r="I6" s="25"/>
      <c r="J6" s="10"/>
      <c r="K6" s="25"/>
      <c r="L6" s="10"/>
      <c r="M6" s="25"/>
      <c r="N6" s="10"/>
    </row>
    <row r="7" spans="1:14" s="1" customFormat="1" ht="118.2" customHeight="1">
      <c r="A7" s="7" t="s">
        <v>364</v>
      </c>
      <c r="B7" s="8" t="s">
        <v>375</v>
      </c>
      <c r="C7" s="93" t="s">
        <v>376</v>
      </c>
      <c r="D7" s="10"/>
      <c r="E7" s="8" t="s">
        <v>228</v>
      </c>
      <c r="F7" s="18" t="s">
        <v>8</v>
      </c>
      <c r="G7" s="10"/>
      <c r="H7" s="10"/>
      <c r="I7" s="25"/>
      <c r="J7" s="10"/>
      <c r="K7" s="25"/>
      <c r="L7" s="10"/>
      <c r="M7" s="25"/>
      <c r="N7" s="10"/>
    </row>
    <row r="8" spans="1:14" s="1" customFormat="1" ht="112.95" customHeight="1">
      <c r="A8" s="11" t="s">
        <v>364</v>
      </c>
      <c r="B8" s="8" t="s">
        <v>377</v>
      </c>
      <c r="C8" s="93" t="s">
        <v>378</v>
      </c>
      <c r="D8" s="10"/>
      <c r="E8" s="90" t="s">
        <v>12</v>
      </c>
      <c r="F8" s="18" t="s">
        <v>8</v>
      </c>
      <c r="G8" s="10"/>
      <c r="H8" s="10"/>
      <c r="I8" s="25"/>
      <c r="J8" s="10"/>
      <c r="K8" s="25"/>
      <c r="L8" s="10"/>
      <c r="M8" s="25"/>
      <c r="N8" s="10"/>
    </row>
    <row r="9" spans="1:14" ht="112.95" customHeight="1">
      <c r="A9" s="3" t="s">
        <v>364</v>
      </c>
      <c r="B9" s="4" t="s">
        <v>379</v>
      </c>
      <c r="C9" s="93" t="s">
        <v>380</v>
      </c>
      <c r="D9" s="6"/>
      <c r="E9" s="4" t="s">
        <v>12</v>
      </c>
      <c r="F9" s="17" t="s">
        <v>8</v>
      </c>
      <c r="G9" s="6"/>
      <c r="H9" s="6"/>
      <c r="I9" s="24"/>
      <c r="J9" s="6"/>
      <c r="K9" s="24"/>
      <c r="L9" s="6"/>
      <c r="M9" s="24"/>
      <c r="N9" s="6"/>
    </row>
    <row r="10" spans="1:14" ht="121.2" customHeight="1">
      <c r="A10" s="3" t="s">
        <v>364</v>
      </c>
      <c r="B10" s="4" t="s">
        <v>381</v>
      </c>
      <c r="C10" s="115" t="s">
        <v>382</v>
      </c>
      <c r="D10" s="6"/>
      <c r="E10" s="4" t="s">
        <v>13</v>
      </c>
      <c r="F10" s="17" t="s">
        <v>8</v>
      </c>
      <c r="G10" s="6"/>
      <c r="H10" s="6"/>
      <c r="I10" s="24"/>
      <c r="J10" s="6"/>
      <c r="K10" s="24"/>
      <c r="L10" s="6"/>
      <c r="M10" s="24"/>
      <c r="N10" s="6"/>
    </row>
    <row r="11" spans="1:14" ht="84.75" customHeight="1">
      <c r="A11" s="3" t="s">
        <v>364</v>
      </c>
      <c r="B11" s="4" t="s">
        <v>383</v>
      </c>
      <c r="C11" s="115" t="s">
        <v>384</v>
      </c>
      <c r="D11" s="6"/>
      <c r="E11" s="4" t="s">
        <v>14</v>
      </c>
      <c r="F11" s="17" t="s">
        <v>8</v>
      </c>
      <c r="G11" s="6"/>
      <c r="H11" s="6"/>
      <c r="I11" s="17"/>
      <c r="J11" s="6"/>
      <c r="K11" s="17"/>
      <c r="L11" s="6"/>
      <c r="M11" s="17"/>
      <c r="N11" s="6"/>
    </row>
    <row r="12" spans="1:14" ht="133.94999999999999" customHeight="1">
      <c r="A12" s="3" t="s">
        <v>364</v>
      </c>
      <c r="B12" s="4" t="s">
        <v>385</v>
      </c>
      <c r="C12" s="115" t="s">
        <v>386</v>
      </c>
      <c r="D12" s="6"/>
      <c r="E12" s="4" t="s">
        <v>14</v>
      </c>
      <c r="F12" s="17" t="s">
        <v>8</v>
      </c>
      <c r="G12" s="6"/>
      <c r="H12" s="6"/>
      <c r="I12" s="24"/>
      <c r="J12" s="6"/>
      <c r="K12" s="24"/>
      <c r="L12" s="6"/>
      <c r="M12" s="24"/>
      <c r="N12" s="6"/>
    </row>
    <row r="13" spans="1:14" ht="102" customHeight="1">
      <c r="A13" s="3" t="s">
        <v>364</v>
      </c>
      <c r="B13" s="4" t="s">
        <v>387</v>
      </c>
      <c r="C13" s="115" t="s">
        <v>388</v>
      </c>
      <c r="D13" s="6"/>
      <c r="E13" s="4" t="s">
        <v>14</v>
      </c>
      <c r="F13" s="17" t="s">
        <v>8</v>
      </c>
      <c r="G13" s="6"/>
      <c r="H13" s="6"/>
      <c r="I13" s="17"/>
      <c r="J13" s="6"/>
      <c r="K13" s="17"/>
      <c r="L13" s="6"/>
      <c r="M13" s="17"/>
      <c r="N13" s="6"/>
    </row>
    <row r="14" spans="1:14" ht="100.95" customHeight="1">
      <c r="A14" s="3" t="s">
        <v>364</v>
      </c>
      <c r="B14" s="4" t="s">
        <v>389</v>
      </c>
      <c r="C14" s="115" t="s">
        <v>390</v>
      </c>
      <c r="D14" s="6"/>
      <c r="E14" s="4" t="s">
        <v>14</v>
      </c>
      <c r="F14" s="17" t="s">
        <v>8</v>
      </c>
      <c r="G14" s="6"/>
      <c r="H14" s="6"/>
      <c r="I14" s="24"/>
      <c r="J14" s="6"/>
      <c r="K14" s="24"/>
      <c r="L14" s="6"/>
      <c r="M14" s="24"/>
      <c r="N14" s="6"/>
    </row>
    <row r="15" spans="1:14" ht="109.95" customHeight="1">
      <c r="A15" s="3" t="s">
        <v>364</v>
      </c>
      <c r="B15" s="4" t="s">
        <v>391</v>
      </c>
      <c r="C15" s="5" t="s">
        <v>392</v>
      </c>
      <c r="D15" s="6"/>
      <c r="E15" s="4" t="s">
        <v>280</v>
      </c>
      <c r="F15" s="17" t="s">
        <v>8</v>
      </c>
      <c r="G15" s="6"/>
      <c r="H15" s="6"/>
      <c r="I15" s="17"/>
      <c r="J15" s="6"/>
      <c r="K15" s="17"/>
      <c r="L15" s="6"/>
      <c r="M15" s="17"/>
      <c r="N15" s="6"/>
    </row>
    <row r="16" spans="1:14" ht="71.7" customHeight="1">
      <c r="A16" s="3" t="s">
        <v>364</v>
      </c>
      <c r="B16" s="4" t="s">
        <v>393</v>
      </c>
      <c r="C16" s="119" t="s">
        <v>394</v>
      </c>
      <c r="D16" s="6"/>
      <c r="E16" s="4" t="s">
        <v>14</v>
      </c>
      <c r="F16" s="17" t="s">
        <v>8</v>
      </c>
      <c r="G16" s="6"/>
      <c r="H16" s="6"/>
      <c r="I16" s="24"/>
      <c r="J16" s="6"/>
      <c r="K16" s="24"/>
      <c r="L16" s="6"/>
      <c r="M16" s="24"/>
      <c r="N16" s="6"/>
    </row>
    <row r="17" spans="1:14" ht="144" customHeight="1">
      <c r="A17" s="3" t="s">
        <v>364</v>
      </c>
      <c r="B17" s="4" t="s">
        <v>395</v>
      </c>
      <c r="C17" s="92" t="s">
        <v>396</v>
      </c>
      <c r="D17" s="6"/>
      <c r="E17" s="4" t="s">
        <v>13</v>
      </c>
      <c r="F17" s="17" t="s">
        <v>8</v>
      </c>
      <c r="G17" s="6"/>
      <c r="H17" s="6"/>
      <c r="I17" s="17"/>
      <c r="J17" s="6"/>
      <c r="K17" s="17"/>
      <c r="L17" s="6"/>
      <c r="M17" s="17"/>
      <c r="N17" s="6"/>
    </row>
    <row r="18" spans="1:14" ht="105.45" customHeight="1">
      <c r="A18" s="3" t="s">
        <v>364</v>
      </c>
      <c r="B18" s="4" t="s">
        <v>397</v>
      </c>
      <c r="C18" s="118" t="s">
        <v>398</v>
      </c>
      <c r="D18" s="6"/>
      <c r="E18" s="4" t="s">
        <v>14</v>
      </c>
      <c r="F18" s="17" t="s">
        <v>8</v>
      </c>
      <c r="G18" s="6"/>
      <c r="H18" s="6"/>
      <c r="I18" s="17"/>
      <c r="J18" s="6"/>
      <c r="K18" s="17"/>
      <c r="L18" s="6"/>
      <c r="M18" s="17"/>
      <c r="N18" s="6"/>
    </row>
    <row r="19" spans="1:14" ht="101.7" customHeight="1">
      <c r="A19" s="3" t="s">
        <v>364</v>
      </c>
      <c r="B19" s="4" t="s">
        <v>399</v>
      </c>
      <c r="C19" s="115" t="s">
        <v>400</v>
      </c>
      <c r="D19" s="6"/>
      <c r="E19" s="4" t="s">
        <v>14</v>
      </c>
      <c r="F19" s="17" t="s">
        <v>8</v>
      </c>
      <c r="G19" s="6"/>
      <c r="H19" s="6"/>
      <c r="I19" s="24"/>
      <c r="J19" s="6"/>
      <c r="K19" s="24"/>
      <c r="L19" s="6"/>
      <c r="M19" s="24"/>
      <c r="N19" s="6"/>
    </row>
    <row r="23" spans="1:14">
      <c r="C23" s="111" t="s">
        <v>186</v>
      </c>
      <c r="D23" s="12" t="s">
        <v>8</v>
      </c>
      <c r="E23" s="12" t="s">
        <v>9</v>
      </c>
      <c r="F23" s="19" t="s">
        <v>10</v>
      </c>
    </row>
    <row r="24" spans="1:14">
      <c r="C24" s="13" t="s">
        <v>6</v>
      </c>
      <c r="D24" s="6">
        <f>COUNTIFS(E2:E19,"Zero Tolerance",F2:F19,"Yes")</f>
        <v>0</v>
      </c>
      <c r="E24" s="6">
        <f>COUNTIFS(E2:E19,"Zero Tolerance",F2:F19,"No")</f>
        <v>0</v>
      </c>
      <c r="F24" s="20">
        <f>COUNTIFS(E2:E19,"Zero Tolerance",F2:F19,"Not Applicable")</f>
        <v>0</v>
      </c>
    </row>
    <row r="25" spans="1:14">
      <c r="C25" s="13" t="s">
        <v>11</v>
      </c>
      <c r="D25" s="6">
        <f>COUNTIFS(E2:E19,"Minimum",F2:F19,"Yes")</f>
        <v>0</v>
      </c>
      <c r="E25" s="6">
        <f>COUNTIFS(E2:E19,"Minimum",F2:F19,"No")</f>
        <v>0</v>
      </c>
      <c r="F25" s="20">
        <f>COUNTIFS(E2:E19,"Minimum",F2:F19,"Not Applicable")</f>
        <v>0</v>
      </c>
    </row>
    <row r="26" spans="1:14">
      <c r="C26" s="13" t="s">
        <v>12</v>
      </c>
      <c r="D26" s="6">
        <f>COUNTIFS(E2:E19,"Good",F2:F19,"Yes")</f>
        <v>2</v>
      </c>
      <c r="E26" s="6">
        <f>COUNTIFS(E2:E19,"Good",F2:F19,"No")</f>
        <v>0</v>
      </c>
      <c r="F26" s="20">
        <f>COUNTIFS(E2:E19,"Good",F2:F19,"Not Applicable")</f>
        <v>0</v>
      </c>
    </row>
    <row r="27" spans="1:14">
      <c r="C27" s="13" t="s">
        <v>13</v>
      </c>
      <c r="D27" s="6">
        <f>COUNTIFS(E2:E19,"Better",F2:F19,"Yes")</f>
        <v>2</v>
      </c>
      <c r="E27" s="6">
        <f>COUNTIFS(E2:E19,"Better",F2:F19,"No")</f>
        <v>0</v>
      </c>
      <c r="F27" s="20">
        <f>COUNTIFS(E2:E19,"Better",F2:F19,"Not Applicable")</f>
        <v>0</v>
      </c>
    </row>
    <row r="28" spans="1:14">
      <c r="C28" s="14" t="s">
        <v>14</v>
      </c>
      <c r="D28" s="15">
        <f>COUNTIFS(E2:E19,"Best",F2:F19,"Yes")</f>
        <v>11</v>
      </c>
      <c r="E28" s="15">
        <f>COUNTIFS(E2:E19,"Best",F2:F19,"No")</f>
        <v>0</v>
      </c>
      <c r="F28" s="21">
        <f>COUNTIFS(E2:E19,"Best",F2:F19,"Not Applicable")</f>
        <v>0</v>
      </c>
    </row>
  </sheetData>
  <dataValidations count="2">
    <dataValidation type="list" allowBlank="1" showInputMessage="1" showErrorMessage="1" sqref="I2:I19" xr:uid="{00000000-0002-0000-0700-000000000000}">
      <formula1>"Correct,Incorrect,Partially correct"</formula1>
    </dataValidation>
    <dataValidation type="list" allowBlank="1" showInputMessage="1" showErrorMessage="1" sqref="F2:F19" xr:uid="{00000000-0002-0000-0700-000001000000}">
      <formula1>"Yes,No,Not Applicable"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3e291eb-9f91-4935-a0de-aaa43c192618" xsi:nil="true"/>
    <SharedWithUsers xmlns="c3e291eb-9f91-4935-a0de-aaa43c192618">
      <UserInfo>
        <DisplayName>Jaclyn Borchardt</DisplayName>
        <AccountId>14759</AccountId>
        <AccountType/>
      </UserInfo>
      <UserInfo>
        <DisplayName>Andrew Wang</DisplayName>
        <AccountId>125</AccountId>
        <AccountType/>
      </UserInfo>
      <UserInfo>
        <DisplayName>Wenjuan Yao</DisplayName>
        <AccountId>115</AccountId>
        <AccountType/>
      </UserInfo>
    </SharedWithUsers>
    <lcf76f155ced4ddcb4097134ff3c332f xmlns="f32e35f6-1e0b-4e02-9c3a-91282e6f885d">
      <Terms xmlns="http://schemas.microsoft.com/office/infopath/2007/PartnerControls"/>
    </lcf76f155ced4ddcb4097134ff3c332f>
    <MediaLengthInSeconds xmlns="f32e35f6-1e0b-4e02-9c3a-91282e6f885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C9FBC79478F44CA0E2E5C9D224FB5D" ma:contentTypeVersion="15" ma:contentTypeDescription="Create a new document." ma:contentTypeScope="" ma:versionID="495853d6cc03f5e8f2cc772e4da46844">
  <xsd:schema xmlns:xsd="http://www.w3.org/2001/XMLSchema" xmlns:xs="http://www.w3.org/2001/XMLSchema" xmlns:p="http://schemas.microsoft.com/office/2006/metadata/properties" xmlns:ns2="f32e35f6-1e0b-4e02-9c3a-91282e6f885d" xmlns:ns3="c3e291eb-9f91-4935-a0de-aaa43c192618" targetNamespace="http://schemas.microsoft.com/office/2006/metadata/properties" ma:root="true" ma:fieldsID="b40473df2da52b03357ce95e71d7166b" ns2:_="" ns3:_="">
    <xsd:import namespace="f32e35f6-1e0b-4e02-9c3a-91282e6f885d"/>
    <xsd:import namespace="c3e291eb-9f91-4935-a0de-aaa43c1926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2e35f6-1e0b-4e02-9c3a-91282e6f88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1104848-56ce-4f47-bada-1ade6678712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3e291eb-9f91-4935-a0de-aaa43c19261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cd4b3d2-9aec-432d-bc56-d52a01f68497}" ma:internalName="TaxCatchAll" ma:showField="CatchAllData" ma:web="c3e291eb-9f91-4935-a0de-aaa43c1926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990430-31E5-4E10-8A5A-8418D7499FB2}">
  <ds:schemaRefs>
    <ds:schemaRef ds:uri="c3e291eb-9f91-4935-a0de-aaa43c192618"/>
    <ds:schemaRef ds:uri="http://purl.org/dc/dcmitype/"/>
    <ds:schemaRef ds:uri="http://schemas.microsoft.com/office/2006/metadata/properties"/>
    <ds:schemaRef ds:uri="f32e35f6-1e0b-4e02-9c3a-91282e6f885d"/>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ADEB730E-7218-464F-8A93-060C2FC5152A}">
  <ds:schemaRefs>
    <ds:schemaRef ds:uri="http://schemas.microsoft.com/sharepoint/v3/contenttype/forms"/>
  </ds:schemaRefs>
</ds:datastoreItem>
</file>

<file path=customXml/itemProps3.xml><?xml version="1.0" encoding="utf-8"?>
<ds:datastoreItem xmlns:ds="http://schemas.openxmlformats.org/officeDocument/2006/customXml" ds:itemID="{9DBD06EB-4355-47AB-AAE7-D0B17A395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2e35f6-1e0b-4e02-9c3a-91282e6f885d"/>
    <ds:schemaRef ds:uri="c3e291eb-9f91-4935-a0de-aaa43c1926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Executive Summary</vt:lpstr>
      <vt:lpstr>Facility Info</vt:lpstr>
      <vt:lpstr>Freedom of Association</vt:lpstr>
      <vt:lpstr>Collective Bargaining</vt:lpstr>
      <vt:lpstr>Union Effectiveness</vt:lpstr>
      <vt:lpstr>Comm, Feedback and Training</vt:lpstr>
      <vt:lpstr>Grievance Mechanism</vt:lpstr>
      <vt:lpstr>Worker Participation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 wang</dc:creator>
  <cp:keywords/>
  <dc:description/>
  <cp:lastModifiedBy>Wenjuan Yao</cp:lastModifiedBy>
  <cp:revision/>
  <dcterms:created xsi:type="dcterms:W3CDTF">2022-05-11T13:57:00Z</dcterms:created>
  <dcterms:modified xsi:type="dcterms:W3CDTF">2024-04-02T16:31:46Z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1033-5.1.0.7912</vt:lpwstr>
  </property>
  <property fmtid="{D5CDD505-2E9C-101B-9397-08002B2CF9AE}" pid="3" name="ContentTypeId">
    <vt:lpwstr>0x010100F3C9FBC79478F44CA0E2E5C9D224FB5D</vt:lpwstr>
  </property>
  <property fmtid="{D5CDD505-2E9C-101B-9397-08002B2CF9AE}" pid="4" name="MediaServiceImageTags">
    <vt:lpwstr/>
  </property>
  <property fmtid="{D5CDD505-2E9C-101B-9397-08002B2CF9AE}" pid="5" name="Order">
    <vt:r8>783400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